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a_a\Desktop\"/>
    </mc:Choice>
  </mc:AlternateContent>
  <xr:revisionPtr revIDLastSave="0" documentId="13_ncr:1_{5748DCC4-E8E8-4287-888B-087B0B5CD97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選手データ" sheetId="6" r:id="rId1"/>
    <sheet name="エントリー" sheetId="2" r:id="rId2"/>
    <sheet name="競技" sheetId="5" r:id="rId3"/>
  </sheets>
  <definedNames>
    <definedName name="_xlnm.Print_Area" localSheetId="1">エントリー!$A$1:$BF$100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TEa01iWILxQTrPJGp2tOxTbgvz3+b/M4rc7RgRIk540="/>
    </ext>
  </extLst>
</workbook>
</file>

<file path=xl/calcChain.xml><?xml version="1.0" encoding="utf-8"?>
<calcChain xmlns="http://schemas.openxmlformats.org/spreadsheetml/2006/main">
  <c r="N18" i="2" l="1"/>
  <c r="A3" i="5"/>
  <c r="BL3" i="2" s="1"/>
  <c r="A5" i="5"/>
  <c r="BL4" i="2" s="1"/>
  <c r="A6" i="5"/>
  <c r="BL18" i="2" s="1"/>
  <c r="A7" i="5"/>
  <c r="A8" i="5"/>
  <c r="A9" i="5"/>
  <c r="A11" i="5"/>
  <c r="BP4" i="2" s="1"/>
  <c r="A12" i="5"/>
  <c r="BP22" i="2" s="1"/>
  <c r="A13" i="5"/>
  <c r="BP5" i="2" s="1"/>
  <c r="A2" i="5"/>
  <c r="BL2" i="2" s="1"/>
  <c r="AP1" i="2"/>
  <c r="BK29" i="2"/>
  <c r="AL32" i="2"/>
  <c r="AW32" i="2" s="1"/>
  <c r="AV100" i="2"/>
  <c r="AQ100" i="2"/>
  <c r="AL100" i="2"/>
  <c r="AW100" i="2" s="1"/>
  <c r="AV99" i="2"/>
  <c r="AQ99" i="2"/>
  <c r="AL99" i="2"/>
  <c r="AW99" i="2" s="1"/>
  <c r="AV98" i="2"/>
  <c r="AQ98" i="2"/>
  <c r="AL98" i="2"/>
  <c r="AW98" i="2" s="1"/>
  <c r="AV97" i="2"/>
  <c r="AQ97" i="2"/>
  <c r="AL97" i="2"/>
  <c r="AW97" i="2" s="1"/>
  <c r="AV96" i="2"/>
  <c r="AQ96" i="2"/>
  <c r="AL96" i="2"/>
  <c r="AW96" i="2" s="1"/>
  <c r="AV95" i="2"/>
  <c r="AQ95" i="2"/>
  <c r="AL95" i="2"/>
  <c r="AW95" i="2" s="1"/>
  <c r="AV94" i="2"/>
  <c r="AQ94" i="2"/>
  <c r="AL94" i="2"/>
  <c r="AW94" i="2" s="1"/>
  <c r="AV93" i="2"/>
  <c r="AQ93" i="2"/>
  <c r="AL93" i="2"/>
  <c r="AW93" i="2" s="1"/>
  <c r="AV92" i="2"/>
  <c r="AQ92" i="2"/>
  <c r="AL92" i="2"/>
  <c r="AW92" i="2" s="1"/>
  <c r="AV91" i="2"/>
  <c r="AQ91" i="2"/>
  <c r="AL91" i="2"/>
  <c r="AW91" i="2" s="1"/>
  <c r="AV90" i="2"/>
  <c r="AQ90" i="2"/>
  <c r="AL90" i="2"/>
  <c r="AW90" i="2" s="1"/>
  <c r="AV89" i="2"/>
  <c r="AQ89" i="2"/>
  <c r="AL89" i="2"/>
  <c r="AW89" i="2" s="1"/>
  <c r="AV88" i="2"/>
  <c r="AQ88" i="2"/>
  <c r="AL88" i="2"/>
  <c r="AW88" i="2" s="1"/>
  <c r="AV87" i="2"/>
  <c r="AQ87" i="2"/>
  <c r="AL87" i="2"/>
  <c r="AW87" i="2" s="1"/>
  <c r="AV86" i="2"/>
  <c r="AQ86" i="2"/>
  <c r="AL86" i="2"/>
  <c r="AW86" i="2" s="1"/>
  <c r="AV85" i="2"/>
  <c r="AQ85" i="2"/>
  <c r="AL85" i="2"/>
  <c r="AW85" i="2" s="1"/>
  <c r="AV84" i="2"/>
  <c r="AQ84" i="2"/>
  <c r="AL84" i="2"/>
  <c r="AW84" i="2" s="1"/>
  <c r="AV83" i="2"/>
  <c r="AQ83" i="2"/>
  <c r="AL83" i="2"/>
  <c r="AW83" i="2" s="1"/>
  <c r="AV82" i="2"/>
  <c r="AQ82" i="2"/>
  <c r="AL82" i="2"/>
  <c r="AW82" i="2" s="1"/>
  <c r="AV81" i="2"/>
  <c r="AQ81" i="2"/>
  <c r="AL81" i="2"/>
  <c r="AW81" i="2" s="1"/>
  <c r="AV80" i="2"/>
  <c r="AQ80" i="2"/>
  <c r="AL80" i="2"/>
  <c r="AW80" i="2" s="1"/>
  <c r="AV79" i="2"/>
  <c r="AQ79" i="2"/>
  <c r="AL79" i="2"/>
  <c r="AW79" i="2" s="1"/>
  <c r="AV78" i="2"/>
  <c r="AQ78" i="2"/>
  <c r="AL78" i="2"/>
  <c r="AW78" i="2" s="1"/>
  <c r="AV77" i="2"/>
  <c r="AQ77" i="2"/>
  <c r="AL77" i="2"/>
  <c r="AW77" i="2" s="1"/>
  <c r="S100" i="2"/>
  <c r="N100" i="2"/>
  <c r="I100" i="2"/>
  <c r="T100" i="2" s="1"/>
  <c r="S99" i="2"/>
  <c r="N99" i="2"/>
  <c r="I99" i="2"/>
  <c r="T99" i="2" s="1"/>
  <c r="S98" i="2"/>
  <c r="N98" i="2"/>
  <c r="I98" i="2"/>
  <c r="T98" i="2" s="1"/>
  <c r="S97" i="2"/>
  <c r="N97" i="2"/>
  <c r="I97" i="2"/>
  <c r="T97" i="2" s="1"/>
  <c r="S96" i="2"/>
  <c r="N96" i="2"/>
  <c r="I96" i="2"/>
  <c r="T96" i="2" s="1"/>
  <c r="S95" i="2"/>
  <c r="N95" i="2"/>
  <c r="I95" i="2"/>
  <c r="T95" i="2" s="1"/>
  <c r="S94" i="2"/>
  <c r="N94" i="2"/>
  <c r="I94" i="2"/>
  <c r="T94" i="2" s="1"/>
  <c r="S93" i="2"/>
  <c r="N93" i="2"/>
  <c r="I93" i="2"/>
  <c r="T93" i="2" s="1"/>
  <c r="S92" i="2"/>
  <c r="N92" i="2"/>
  <c r="I92" i="2"/>
  <c r="T92" i="2" s="1"/>
  <c r="S91" i="2"/>
  <c r="N91" i="2"/>
  <c r="I91" i="2"/>
  <c r="T91" i="2" s="1"/>
  <c r="S90" i="2"/>
  <c r="N90" i="2"/>
  <c r="I90" i="2"/>
  <c r="T90" i="2" s="1"/>
  <c r="S89" i="2"/>
  <c r="N89" i="2"/>
  <c r="I89" i="2"/>
  <c r="T89" i="2" s="1"/>
  <c r="S88" i="2"/>
  <c r="N88" i="2"/>
  <c r="I88" i="2"/>
  <c r="T88" i="2" s="1"/>
  <c r="S87" i="2"/>
  <c r="N87" i="2"/>
  <c r="I87" i="2"/>
  <c r="T87" i="2" s="1"/>
  <c r="S86" i="2"/>
  <c r="N86" i="2"/>
  <c r="I86" i="2"/>
  <c r="T86" i="2" s="1"/>
  <c r="S85" i="2"/>
  <c r="N85" i="2"/>
  <c r="I85" i="2"/>
  <c r="T85" i="2" s="1"/>
  <c r="S84" i="2"/>
  <c r="N84" i="2"/>
  <c r="I84" i="2"/>
  <c r="T84" i="2" s="1"/>
  <c r="S83" i="2"/>
  <c r="N83" i="2"/>
  <c r="I83" i="2"/>
  <c r="T83" i="2" s="1"/>
  <c r="S82" i="2"/>
  <c r="N82" i="2"/>
  <c r="I82" i="2"/>
  <c r="T82" i="2" s="1"/>
  <c r="S81" i="2"/>
  <c r="N81" i="2"/>
  <c r="I81" i="2"/>
  <c r="T81" i="2" s="1"/>
  <c r="S80" i="2"/>
  <c r="N80" i="2"/>
  <c r="I80" i="2"/>
  <c r="T80" i="2" s="1"/>
  <c r="S79" i="2"/>
  <c r="N79" i="2"/>
  <c r="I79" i="2"/>
  <c r="T79" i="2" s="1"/>
  <c r="S78" i="2"/>
  <c r="N78" i="2"/>
  <c r="I78" i="2"/>
  <c r="T78" i="2" s="1"/>
  <c r="I77" i="2"/>
  <c r="T77" i="2" s="1"/>
  <c r="S77" i="2"/>
  <c r="N77" i="2"/>
  <c r="AV75" i="2"/>
  <c r="AQ75" i="2"/>
  <c r="AL75" i="2"/>
  <c r="AW75" i="2" s="1"/>
  <c r="AV74" i="2"/>
  <c r="AQ74" i="2"/>
  <c r="AL74" i="2"/>
  <c r="AW74" i="2" s="1"/>
  <c r="AV73" i="2"/>
  <c r="AQ73" i="2"/>
  <c r="AL73" i="2"/>
  <c r="AW73" i="2" s="1"/>
  <c r="AV72" i="2"/>
  <c r="AQ72" i="2"/>
  <c r="AL72" i="2"/>
  <c r="AW72" i="2" s="1"/>
  <c r="AV71" i="2"/>
  <c r="AQ71" i="2"/>
  <c r="AL71" i="2"/>
  <c r="AW71" i="2" s="1"/>
  <c r="AV70" i="2"/>
  <c r="AQ70" i="2"/>
  <c r="AL70" i="2"/>
  <c r="AW70" i="2" s="1"/>
  <c r="AV69" i="2"/>
  <c r="AQ69" i="2"/>
  <c r="AL69" i="2"/>
  <c r="AW69" i="2" s="1"/>
  <c r="AV68" i="2"/>
  <c r="AQ68" i="2"/>
  <c r="AL68" i="2"/>
  <c r="AW68" i="2" s="1"/>
  <c r="AV67" i="2"/>
  <c r="AQ67" i="2"/>
  <c r="AL67" i="2"/>
  <c r="AW67" i="2" s="1"/>
  <c r="AV66" i="2"/>
  <c r="AQ66" i="2"/>
  <c r="AL66" i="2"/>
  <c r="AW66" i="2" s="1"/>
  <c r="AV65" i="2"/>
  <c r="AQ65" i="2"/>
  <c r="AL65" i="2"/>
  <c r="AW65" i="2" s="1"/>
  <c r="AV64" i="2"/>
  <c r="AQ64" i="2"/>
  <c r="AL64" i="2"/>
  <c r="AW64" i="2" s="1"/>
  <c r="AV63" i="2"/>
  <c r="AQ63" i="2"/>
  <c r="AL63" i="2"/>
  <c r="AW63" i="2" s="1"/>
  <c r="AV62" i="2"/>
  <c r="AQ62" i="2"/>
  <c r="AL62" i="2"/>
  <c r="AW62" i="2" s="1"/>
  <c r="AV61" i="2"/>
  <c r="AQ61" i="2"/>
  <c r="AL61" i="2"/>
  <c r="AW61" i="2" s="1"/>
  <c r="AV60" i="2"/>
  <c r="AQ60" i="2"/>
  <c r="AL60" i="2"/>
  <c r="AW60" i="2" s="1"/>
  <c r="AV59" i="2"/>
  <c r="AQ59" i="2"/>
  <c r="AL59" i="2"/>
  <c r="AW59" i="2" s="1"/>
  <c r="AV58" i="2"/>
  <c r="AQ58" i="2"/>
  <c r="AL58" i="2"/>
  <c r="AW58" i="2" s="1"/>
  <c r="AV57" i="2"/>
  <c r="AQ57" i="2"/>
  <c r="AL57" i="2"/>
  <c r="AW57" i="2" s="1"/>
  <c r="AV56" i="2"/>
  <c r="AQ56" i="2"/>
  <c r="AL56" i="2"/>
  <c r="AW56" i="2" s="1"/>
  <c r="AV55" i="2"/>
  <c r="AQ55" i="2"/>
  <c r="AL55" i="2"/>
  <c r="AW55" i="2" s="1"/>
  <c r="AV54" i="2"/>
  <c r="AQ54" i="2"/>
  <c r="AL54" i="2"/>
  <c r="AW54" i="2" s="1"/>
  <c r="AV53" i="2"/>
  <c r="AQ53" i="2"/>
  <c r="AL53" i="2"/>
  <c r="AW53" i="2" s="1"/>
  <c r="AV52" i="2"/>
  <c r="AQ52" i="2"/>
  <c r="AL52" i="2"/>
  <c r="AW52" i="2" s="1"/>
  <c r="AV51" i="2"/>
  <c r="AQ51" i="2"/>
  <c r="AL51" i="2"/>
  <c r="AW51" i="2" s="1"/>
  <c r="AV50" i="2"/>
  <c r="AQ50" i="2"/>
  <c r="AL50" i="2"/>
  <c r="AW50" i="2" s="1"/>
  <c r="AV49" i="2"/>
  <c r="AQ49" i="2"/>
  <c r="AL49" i="2"/>
  <c r="AW49" i="2" s="1"/>
  <c r="AV48" i="2"/>
  <c r="AQ48" i="2"/>
  <c r="AL48" i="2"/>
  <c r="AW48" i="2" s="1"/>
  <c r="AV47" i="2"/>
  <c r="AQ47" i="2"/>
  <c r="AL47" i="2"/>
  <c r="AW47" i="2" s="1"/>
  <c r="AV46" i="2"/>
  <c r="AQ46" i="2"/>
  <c r="AL46" i="2"/>
  <c r="AW46" i="2" s="1"/>
  <c r="AV45" i="2"/>
  <c r="AQ45" i="2"/>
  <c r="AL45" i="2"/>
  <c r="AW45" i="2" s="1"/>
  <c r="AV44" i="2"/>
  <c r="AQ44" i="2"/>
  <c r="AL44" i="2"/>
  <c r="AW44" i="2" s="1"/>
  <c r="AV43" i="2"/>
  <c r="AQ43" i="2"/>
  <c r="AL43" i="2"/>
  <c r="AW43" i="2" s="1"/>
  <c r="AV42" i="2"/>
  <c r="AQ42" i="2"/>
  <c r="AL42" i="2"/>
  <c r="AW42" i="2" s="1"/>
  <c r="AV41" i="2"/>
  <c r="AQ41" i="2"/>
  <c r="AL41" i="2"/>
  <c r="AW41" i="2" s="1"/>
  <c r="AV40" i="2"/>
  <c r="AQ40" i="2"/>
  <c r="AL40" i="2"/>
  <c r="AW40" i="2" s="1"/>
  <c r="AV39" i="2"/>
  <c r="AQ39" i="2"/>
  <c r="AL39" i="2"/>
  <c r="AW39" i="2" s="1"/>
  <c r="AV38" i="2"/>
  <c r="AQ38" i="2"/>
  <c r="AL38" i="2"/>
  <c r="AW38" i="2" s="1"/>
  <c r="AV37" i="2"/>
  <c r="AQ37" i="2"/>
  <c r="AL37" i="2"/>
  <c r="AW37" i="2" s="1"/>
  <c r="AV36" i="2"/>
  <c r="AQ36" i="2"/>
  <c r="AL36" i="2"/>
  <c r="AW36" i="2" s="1"/>
  <c r="AV35" i="2"/>
  <c r="AQ35" i="2"/>
  <c r="AL35" i="2"/>
  <c r="AW35" i="2" s="1"/>
  <c r="AV34" i="2"/>
  <c r="AQ34" i="2"/>
  <c r="AL34" i="2"/>
  <c r="AW34" i="2" s="1"/>
  <c r="AV33" i="2"/>
  <c r="AQ33" i="2"/>
  <c r="AL33" i="2"/>
  <c r="AW33" i="2" s="1"/>
  <c r="AV32" i="2"/>
  <c r="AQ32" i="2"/>
  <c r="AV31" i="2"/>
  <c r="AQ31" i="2"/>
  <c r="AL31" i="2"/>
  <c r="AW31" i="2" s="1"/>
  <c r="AV30" i="2"/>
  <c r="AQ30" i="2"/>
  <c r="AL30" i="2"/>
  <c r="AW30" i="2" s="1"/>
  <c r="AV29" i="2"/>
  <c r="AQ29" i="2"/>
  <c r="AL29" i="2"/>
  <c r="AW29" i="2" s="1"/>
  <c r="AV28" i="2"/>
  <c r="AQ28" i="2"/>
  <c r="AL28" i="2"/>
  <c r="AW28" i="2" s="1"/>
  <c r="AV27" i="2"/>
  <c r="AQ27" i="2"/>
  <c r="AL27" i="2"/>
  <c r="AW27" i="2" s="1"/>
  <c r="AV26" i="2"/>
  <c r="AQ26" i="2"/>
  <c r="AL26" i="2"/>
  <c r="AW26" i="2" s="1"/>
  <c r="AV25" i="2"/>
  <c r="AQ25" i="2"/>
  <c r="AL25" i="2"/>
  <c r="AW25" i="2" s="1"/>
  <c r="AV24" i="2"/>
  <c r="AQ24" i="2"/>
  <c r="AL24" i="2"/>
  <c r="AW24" i="2" s="1"/>
  <c r="AV23" i="2"/>
  <c r="AQ23" i="2"/>
  <c r="AL23" i="2"/>
  <c r="AW23" i="2" s="1"/>
  <c r="AV22" i="2"/>
  <c r="AQ22" i="2"/>
  <c r="AL22" i="2"/>
  <c r="AW22" i="2" s="1"/>
  <c r="AV21" i="2"/>
  <c r="AQ21" i="2"/>
  <c r="AL21" i="2"/>
  <c r="AW21" i="2" s="1"/>
  <c r="AV20" i="2"/>
  <c r="AQ20" i="2"/>
  <c r="AL20" i="2"/>
  <c r="AW20" i="2" s="1"/>
  <c r="AV19" i="2"/>
  <c r="AQ19" i="2"/>
  <c r="AL19" i="2"/>
  <c r="AW19" i="2" s="1"/>
  <c r="AV18" i="2"/>
  <c r="AQ18" i="2"/>
  <c r="AL18" i="2"/>
  <c r="AW18" i="2" s="1"/>
  <c r="AV17" i="2"/>
  <c r="AQ17" i="2"/>
  <c r="AL17" i="2"/>
  <c r="AW17" i="2" s="1"/>
  <c r="AV16" i="2"/>
  <c r="AQ16" i="2"/>
  <c r="AL16" i="2"/>
  <c r="AW16" i="2" s="1"/>
  <c r="AV15" i="2"/>
  <c r="AQ15" i="2"/>
  <c r="AL15" i="2"/>
  <c r="S75" i="2"/>
  <c r="N75" i="2"/>
  <c r="S74" i="2"/>
  <c r="N74" i="2"/>
  <c r="S73" i="2"/>
  <c r="N73" i="2"/>
  <c r="S72" i="2"/>
  <c r="N72" i="2"/>
  <c r="S71" i="2"/>
  <c r="N71" i="2"/>
  <c r="S70" i="2"/>
  <c r="N70" i="2"/>
  <c r="S69" i="2"/>
  <c r="N69" i="2"/>
  <c r="S68" i="2"/>
  <c r="N68" i="2"/>
  <c r="S67" i="2"/>
  <c r="N67" i="2"/>
  <c r="S66" i="2"/>
  <c r="N66" i="2"/>
  <c r="S65" i="2"/>
  <c r="N65" i="2"/>
  <c r="S64" i="2"/>
  <c r="N64" i="2"/>
  <c r="S63" i="2"/>
  <c r="N63" i="2"/>
  <c r="S62" i="2"/>
  <c r="N62" i="2"/>
  <c r="S61" i="2"/>
  <c r="N61" i="2"/>
  <c r="S60" i="2"/>
  <c r="N60" i="2"/>
  <c r="S59" i="2"/>
  <c r="N59" i="2"/>
  <c r="S58" i="2"/>
  <c r="N58" i="2"/>
  <c r="S57" i="2"/>
  <c r="N57" i="2"/>
  <c r="S56" i="2"/>
  <c r="N56" i="2"/>
  <c r="S55" i="2"/>
  <c r="N55" i="2"/>
  <c r="S54" i="2"/>
  <c r="N54" i="2"/>
  <c r="S53" i="2"/>
  <c r="N53" i="2"/>
  <c r="S52" i="2"/>
  <c r="N52" i="2"/>
  <c r="S51" i="2"/>
  <c r="N51" i="2"/>
  <c r="S50" i="2"/>
  <c r="N50" i="2"/>
  <c r="S49" i="2"/>
  <c r="N49" i="2"/>
  <c r="S48" i="2"/>
  <c r="N48" i="2"/>
  <c r="S47" i="2"/>
  <c r="N47" i="2"/>
  <c r="S46" i="2"/>
  <c r="N46" i="2"/>
  <c r="S45" i="2"/>
  <c r="N45" i="2"/>
  <c r="S44" i="2"/>
  <c r="N44" i="2"/>
  <c r="S43" i="2"/>
  <c r="N43" i="2"/>
  <c r="S42" i="2"/>
  <c r="N42" i="2"/>
  <c r="S41" i="2"/>
  <c r="N41" i="2"/>
  <c r="S40" i="2"/>
  <c r="N40" i="2"/>
  <c r="S39" i="2"/>
  <c r="N39" i="2"/>
  <c r="S38" i="2"/>
  <c r="N38" i="2"/>
  <c r="S37" i="2"/>
  <c r="N37" i="2"/>
  <c r="S36" i="2"/>
  <c r="N36" i="2"/>
  <c r="S35" i="2"/>
  <c r="N35" i="2"/>
  <c r="S34" i="2"/>
  <c r="N34" i="2"/>
  <c r="S33" i="2"/>
  <c r="N33" i="2"/>
  <c r="S32" i="2"/>
  <c r="N32" i="2"/>
  <c r="S31" i="2"/>
  <c r="N31" i="2"/>
  <c r="S30" i="2"/>
  <c r="N30" i="2"/>
  <c r="S29" i="2"/>
  <c r="N29" i="2"/>
  <c r="S28" i="2"/>
  <c r="N28" i="2"/>
  <c r="S27" i="2"/>
  <c r="N27" i="2"/>
  <c r="S26" i="2"/>
  <c r="N26" i="2"/>
  <c r="S25" i="2"/>
  <c r="N25" i="2"/>
  <c r="S24" i="2"/>
  <c r="N24" i="2"/>
  <c r="S23" i="2"/>
  <c r="N23" i="2"/>
  <c r="S22" i="2"/>
  <c r="N22" i="2"/>
  <c r="S21" i="2"/>
  <c r="N21" i="2"/>
  <c r="S20" i="2"/>
  <c r="N20" i="2"/>
  <c r="S19" i="2"/>
  <c r="N19" i="2"/>
  <c r="S18" i="2"/>
  <c r="S17" i="2"/>
  <c r="N17" i="2"/>
  <c r="S16" i="2"/>
  <c r="N16" i="2"/>
  <c r="S15" i="2"/>
  <c r="N15" i="2"/>
  <c r="I16" i="2"/>
  <c r="T16" i="2" s="1"/>
  <c r="I17" i="2"/>
  <c r="T17" i="2" s="1"/>
  <c r="I18" i="2"/>
  <c r="T18" i="2" s="1"/>
  <c r="I19" i="2"/>
  <c r="T19" i="2" s="1"/>
  <c r="I20" i="2"/>
  <c r="T20" i="2" s="1"/>
  <c r="I21" i="2"/>
  <c r="T21" i="2" s="1"/>
  <c r="I22" i="2"/>
  <c r="T22" i="2" s="1"/>
  <c r="I23" i="2"/>
  <c r="T23" i="2" s="1"/>
  <c r="I24" i="2"/>
  <c r="T24" i="2" s="1"/>
  <c r="I25" i="2"/>
  <c r="T25" i="2" s="1"/>
  <c r="I26" i="2"/>
  <c r="T26" i="2" s="1"/>
  <c r="I27" i="2"/>
  <c r="T27" i="2" s="1"/>
  <c r="I28" i="2"/>
  <c r="T28" i="2" s="1"/>
  <c r="I29" i="2"/>
  <c r="T29" i="2" s="1"/>
  <c r="I30" i="2"/>
  <c r="T30" i="2" s="1"/>
  <c r="I31" i="2"/>
  <c r="T31" i="2" s="1"/>
  <c r="I32" i="2"/>
  <c r="T32" i="2" s="1"/>
  <c r="I33" i="2"/>
  <c r="T33" i="2" s="1"/>
  <c r="I34" i="2"/>
  <c r="T34" i="2" s="1"/>
  <c r="I35" i="2"/>
  <c r="T35" i="2" s="1"/>
  <c r="I36" i="2"/>
  <c r="T36" i="2" s="1"/>
  <c r="I37" i="2"/>
  <c r="T37" i="2" s="1"/>
  <c r="I38" i="2"/>
  <c r="T38" i="2" s="1"/>
  <c r="I39" i="2"/>
  <c r="T39" i="2" s="1"/>
  <c r="I40" i="2"/>
  <c r="T40" i="2" s="1"/>
  <c r="I41" i="2"/>
  <c r="T41" i="2" s="1"/>
  <c r="I42" i="2"/>
  <c r="T42" i="2" s="1"/>
  <c r="I43" i="2"/>
  <c r="T43" i="2" s="1"/>
  <c r="I44" i="2"/>
  <c r="T44" i="2" s="1"/>
  <c r="I45" i="2"/>
  <c r="T45" i="2" s="1"/>
  <c r="I46" i="2"/>
  <c r="T46" i="2" s="1"/>
  <c r="I47" i="2"/>
  <c r="T47" i="2" s="1"/>
  <c r="I48" i="2"/>
  <c r="T48" i="2" s="1"/>
  <c r="I49" i="2"/>
  <c r="T49" i="2" s="1"/>
  <c r="I50" i="2"/>
  <c r="T50" i="2" s="1"/>
  <c r="I51" i="2"/>
  <c r="T51" i="2" s="1"/>
  <c r="I52" i="2"/>
  <c r="T52" i="2" s="1"/>
  <c r="I53" i="2"/>
  <c r="T53" i="2" s="1"/>
  <c r="I54" i="2"/>
  <c r="T54" i="2" s="1"/>
  <c r="I55" i="2"/>
  <c r="T55" i="2" s="1"/>
  <c r="I56" i="2"/>
  <c r="T56" i="2" s="1"/>
  <c r="I57" i="2"/>
  <c r="T57" i="2" s="1"/>
  <c r="I58" i="2"/>
  <c r="T58" i="2" s="1"/>
  <c r="I59" i="2"/>
  <c r="T59" i="2" s="1"/>
  <c r="I60" i="2"/>
  <c r="T60" i="2" s="1"/>
  <c r="I61" i="2"/>
  <c r="T61" i="2" s="1"/>
  <c r="I62" i="2"/>
  <c r="T62" i="2" s="1"/>
  <c r="I63" i="2"/>
  <c r="T63" i="2" s="1"/>
  <c r="I64" i="2"/>
  <c r="T64" i="2" s="1"/>
  <c r="I65" i="2"/>
  <c r="T65" i="2" s="1"/>
  <c r="I66" i="2"/>
  <c r="T66" i="2" s="1"/>
  <c r="I67" i="2"/>
  <c r="T67" i="2" s="1"/>
  <c r="I68" i="2"/>
  <c r="T68" i="2" s="1"/>
  <c r="I69" i="2"/>
  <c r="T69" i="2" s="1"/>
  <c r="I70" i="2"/>
  <c r="T70" i="2" s="1"/>
  <c r="I71" i="2"/>
  <c r="T71" i="2" s="1"/>
  <c r="I72" i="2"/>
  <c r="T72" i="2" s="1"/>
  <c r="I73" i="2"/>
  <c r="T73" i="2" s="1"/>
  <c r="I74" i="2"/>
  <c r="T74" i="2" s="1"/>
  <c r="I75" i="2"/>
  <c r="T75" i="2" s="1"/>
  <c r="I15" i="2"/>
  <c r="BQ22" i="2"/>
  <c r="BQ21" i="2"/>
  <c r="BQ13" i="2"/>
  <c r="BP13" i="2"/>
  <c r="BQ12" i="2"/>
  <c r="BP12" i="2"/>
  <c r="BQ5" i="2"/>
  <c r="BQ4" i="2"/>
  <c r="BM25" i="2"/>
  <c r="BM26" i="2"/>
  <c r="BM27" i="2"/>
  <c r="BM28" i="2"/>
  <c r="BM15" i="2"/>
  <c r="BM2" i="2"/>
  <c r="BQ28" i="2"/>
  <c r="BA1" i="2"/>
  <c r="AD83" i="2"/>
  <c r="AD89" i="2"/>
  <c r="AD95" i="2"/>
  <c r="Y76" i="2"/>
  <c r="BL19" i="2" l="1"/>
  <c r="BL21" i="2"/>
  <c r="BL20" i="2"/>
  <c r="BP21" i="2"/>
  <c r="AW15" i="2"/>
  <c r="T15" i="2"/>
  <c r="AF6" i="2"/>
  <c r="BP14" i="2"/>
  <c r="BM23" i="2"/>
  <c r="BP7" i="2"/>
  <c r="BM21" i="2"/>
  <c r="BM10" i="2"/>
  <c r="BM20" i="2"/>
  <c r="BP17" i="2"/>
  <c r="BP25" i="2"/>
  <c r="BM14" i="2"/>
  <c r="BM13" i="2"/>
  <c r="BM12" i="2"/>
  <c r="BM11" i="2"/>
  <c r="BL12" i="2"/>
  <c r="BP8" i="2"/>
  <c r="BL28" i="2"/>
  <c r="BL11" i="2"/>
  <c r="BM9" i="2"/>
  <c r="BM19" i="2"/>
  <c r="BQ8" i="2"/>
  <c r="BQ17" i="2"/>
  <c r="BQ25" i="2"/>
  <c r="BL17" i="2"/>
  <c r="BQ6" i="2"/>
  <c r="BM22" i="2"/>
  <c r="BQ15" i="2"/>
  <c r="BP9" i="2"/>
  <c r="BL25" i="2"/>
  <c r="BL8" i="2"/>
  <c r="BM6" i="2"/>
  <c r="BP2" i="2"/>
  <c r="BP10" i="2"/>
  <c r="BP19" i="2"/>
  <c r="BP27" i="2"/>
  <c r="BM24" i="2"/>
  <c r="BL15" i="2"/>
  <c r="BQ23" i="2"/>
  <c r="BP15" i="2"/>
  <c r="BQ7" i="2"/>
  <c r="BL10" i="2"/>
  <c r="BP26" i="2"/>
  <c r="BM7" i="2"/>
  <c r="BQ26" i="2"/>
  <c r="BL24" i="2"/>
  <c r="BL7" i="2"/>
  <c r="BM5" i="2"/>
  <c r="BQ2" i="2"/>
  <c r="BQ10" i="2"/>
  <c r="BQ19" i="2"/>
  <c r="BQ27" i="2"/>
  <c r="BP23" i="2"/>
  <c r="BM18" i="2"/>
  <c r="BL9" i="2"/>
  <c r="BM17" i="2"/>
  <c r="BQ18" i="2"/>
  <c r="BL23" i="2"/>
  <c r="BL6" i="2"/>
  <c r="BM4" i="2"/>
  <c r="BP3" i="2"/>
  <c r="BP11" i="2"/>
  <c r="BP20" i="2"/>
  <c r="BP28" i="2"/>
  <c r="BP6" i="2"/>
  <c r="BQ14" i="2"/>
  <c r="BL14" i="2"/>
  <c r="BP24" i="2"/>
  <c r="BL13" i="2"/>
  <c r="BQ24" i="2"/>
  <c r="BL27" i="2"/>
  <c r="BM8" i="2"/>
  <c r="BP18" i="2"/>
  <c r="BL26" i="2"/>
  <c r="BQ9" i="2"/>
  <c r="BL22" i="2"/>
  <c r="BL5" i="2"/>
  <c r="BM3" i="2"/>
  <c r="BQ3" i="2"/>
  <c r="BQ11" i="2"/>
  <c r="BQ20" i="2"/>
  <c r="AF3" i="2" l="1"/>
  <c r="BO3" i="2"/>
  <c r="AD18" i="2" s="1"/>
  <c r="BO4" i="2"/>
  <c r="BO5" i="2"/>
  <c r="BF17" i="2" s="1"/>
  <c r="BO6" i="2"/>
  <c r="BO7" i="2"/>
  <c r="BO8" i="2"/>
  <c r="BO9" i="2"/>
  <c r="BO10" i="2"/>
  <c r="BO11" i="2"/>
  <c r="BO12" i="2"/>
  <c r="BO13" i="2"/>
  <c r="BO14" i="2"/>
  <c r="BO15" i="2"/>
  <c r="BO17" i="2"/>
  <c r="BO18" i="2"/>
  <c r="BO19" i="2"/>
  <c r="BO20" i="2"/>
  <c r="BO21" i="2"/>
  <c r="BO22" i="2"/>
  <c r="BO23" i="2"/>
  <c r="BO24" i="2"/>
  <c r="BO25" i="2"/>
  <c r="BO26" i="2"/>
  <c r="BO27" i="2"/>
  <c r="BO28" i="2"/>
  <c r="BO2" i="2"/>
  <c r="BK3" i="2"/>
  <c r="BK4" i="2"/>
  <c r="BK5" i="2"/>
  <c r="BK6" i="2"/>
  <c r="BK7" i="2"/>
  <c r="BK8" i="2"/>
  <c r="BK9" i="2"/>
  <c r="BK10" i="2"/>
  <c r="BK11" i="2"/>
  <c r="BK12" i="2"/>
  <c r="BK13" i="2"/>
  <c r="BK14" i="2"/>
  <c r="BK15" i="2"/>
  <c r="BK17" i="2"/>
  <c r="BK18" i="2"/>
  <c r="BK19" i="2"/>
  <c r="BK20" i="2"/>
  <c r="BK21" i="2"/>
  <c r="BK22" i="2"/>
  <c r="BK23" i="2"/>
  <c r="BK24" i="2"/>
  <c r="BK25" i="2"/>
  <c r="BK26" i="2"/>
  <c r="BK27" i="2"/>
  <c r="BK28" i="2"/>
  <c r="BK2" i="2"/>
  <c r="BB96" i="2"/>
  <c r="BB97" i="2" s="1"/>
  <c r="BB98" i="2" s="1"/>
  <c r="BB99" i="2" s="1"/>
  <c r="BB100" i="2" s="1"/>
  <c r="AE96" i="2"/>
  <c r="Y96" i="2"/>
  <c r="Y97" i="2" s="1"/>
  <c r="Y98" i="2" s="1"/>
  <c r="Y99" i="2" s="1"/>
  <c r="Y100" i="2" s="1"/>
  <c r="B96" i="2"/>
  <c r="AC96" i="2" s="1"/>
  <c r="BF95" i="2"/>
  <c r="AC95" i="2"/>
  <c r="A95" i="2"/>
  <c r="BB90" i="2"/>
  <c r="BB91" i="2" s="1"/>
  <c r="BB92" i="2" s="1"/>
  <c r="BB93" i="2" s="1"/>
  <c r="BB94" i="2" s="1"/>
  <c r="AE90" i="2"/>
  <c r="Y90" i="2"/>
  <c r="Y91" i="2" s="1"/>
  <c r="Y92" i="2" s="1"/>
  <c r="Y93" i="2" s="1"/>
  <c r="Y94" i="2" s="1"/>
  <c r="B90" i="2"/>
  <c r="AC90" i="2" s="1"/>
  <c r="BF89" i="2"/>
  <c r="AC89" i="2"/>
  <c r="A89" i="2"/>
  <c r="BB84" i="2"/>
  <c r="BB85" i="2" s="1"/>
  <c r="BB86" i="2" s="1"/>
  <c r="BB87" i="2" s="1"/>
  <c r="BB88" i="2" s="1"/>
  <c r="AE84" i="2"/>
  <c r="Y84" i="2"/>
  <c r="Y85" i="2" s="1"/>
  <c r="Y86" i="2" s="1"/>
  <c r="Y87" i="2" s="1"/>
  <c r="Y88" i="2" s="1"/>
  <c r="B84" i="2"/>
  <c r="A84" i="2" s="1"/>
  <c r="BF83" i="2"/>
  <c r="AC83" i="2"/>
  <c r="A83" i="2"/>
  <c r="BB78" i="2"/>
  <c r="BB79" i="2" s="1"/>
  <c r="BB80" i="2" s="1"/>
  <c r="BB81" i="2" s="1"/>
  <c r="BB82" i="2" s="1"/>
  <c r="AE78" i="2"/>
  <c r="Y78" i="2"/>
  <c r="Y79" i="2" s="1"/>
  <c r="Y80" i="2" s="1"/>
  <c r="Y81" i="2" s="1"/>
  <c r="Y82" i="2" s="1"/>
  <c r="B78" i="2"/>
  <c r="BE76" i="2"/>
  <c r="BD76" i="2"/>
  <c r="BC76" i="2"/>
  <c r="BB76" i="2"/>
  <c r="AB76" i="2"/>
  <c r="AA76" i="2"/>
  <c r="Z76" i="2"/>
  <c r="BF75" i="2"/>
  <c r="AD75" i="2"/>
  <c r="AC75" i="2"/>
  <c r="A75" i="2"/>
  <c r="BF74" i="2"/>
  <c r="AD74" i="2"/>
  <c r="AC74" i="2"/>
  <c r="A74" i="2"/>
  <c r="BF73" i="2"/>
  <c r="AD73" i="2"/>
  <c r="AC73" i="2"/>
  <c r="A73" i="2"/>
  <c r="BF72" i="2"/>
  <c r="AD72" i="2"/>
  <c r="AC72" i="2"/>
  <c r="A72" i="2"/>
  <c r="BF71" i="2"/>
  <c r="AD71" i="2"/>
  <c r="AC71" i="2"/>
  <c r="A71" i="2"/>
  <c r="BF70" i="2"/>
  <c r="AD70" i="2"/>
  <c r="AC70" i="2"/>
  <c r="A70" i="2"/>
  <c r="BF69" i="2"/>
  <c r="AD69" i="2"/>
  <c r="AC69" i="2"/>
  <c r="A69" i="2"/>
  <c r="BF68" i="2"/>
  <c r="AD68" i="2"/>
  <c r="AC68" i="2"/>
  <c r="A68" i="2"/>
  <c r="BF67" i="2"/>
  <c r="AD67" i="2"/>
  <c r="AC67" i="2"/>
  <c r="A67" i="2"/>
  <c r="BF66" i="2"/>
  <c r="AD66" i="2"/>
  <c r="AC66" i="2"/>
  <c r="A66" i="2"/>
  <c r="BF65" i="2"/>
  <c r="AD65" i="2"/>
  <c r="AC65" i="2"/>
  <c r="A65" i="2"/>
  <c r="BF64" i="2"/>
  <c r="AD64" i="2"/>
  <c r="AC64" i="2"/>
  <c r="A64" i="2"/>
  <c r="BF63" i="2"/>
  <c r="AD63" i="2"/>
  <c r="AC63" i="2"/>
  <c r="A63" i="2"/>
  <c r="BF62" i="2"/>
  <c r="AD62" i="2"/>
  <c r="AC62" i="2"/>
  <c r="A62" i="2"/>
  <c r="BF61" i="2"/>
  <c r="AD61" i="2"/>
  <c r="AC61" i="2"/>
  <c r="A61" i="2"/>
  <c r="BF60" i="2"/>
  <c r="AD60" i="2"/>
  <c r="AC60" i="2"/>
  <c r="A60" i="2"/>
  <c r="BF59" i="2"/>
  <c r="AD59" i="2"/>
  <c r="AC59" i="2"/>
  <c r="A59" i="2"/>
  <c r="BF58" i="2"/>
  <c r="AD58" i="2"/>
  <c r="AC58" i="2"/>
  <c r="A58" i="2"/>
  <c r="BF57" i="2"/>
  <c r="AD57" i="2"/>
  <c r="AC57" i="2"/>
  <c r="A57" i="2"/>
  <c r="BF56" i="2"/>
  <c r="AD56" i="2"/>
  <c r="AC56" i="2"/>
  <c r="A56" i="2"/>
  <c r="BF55" i="2"/>
  <c r="AD55" i="2"/>
  <c r="AC55" i="2"/>
  <c r="A55" i="2"/>
  <c r="BF54" i="2"/>
  <c r="AD54" i="2"/>
  <c r="AC54" i="2"/>
  <c r="A54" i="2"/>
  <c r="BF53" i="2"/>
  <c r="AD53" i="2"/>
  <c r="AC53" i="2"/>
  <c r="A53" i="2"/>
  <c r="BF52" i="2"/>
  <c r="AD52" i="2"/>
  <c r="AC52" i="2"/>
  <c r="A52" i="2"/>
  <c r="BF51" i="2"/>
  <c r="AD51" i="2"/>
  <c r="AC51" i="2"/>
  <c r="A51" i="2"/>
  <c r="BF50" i="2"/>
  <c r="AD50" i="2"/>
  <c r="AC50" i="2"/>
  <c r="A50" i="2"/>
  <c r="BF49" i="2"/>
  <c r="AD49" i="2"/>
  <c r="AC49" i="2"/>
  <c r="A49" i="2"/>
  <c r="BF48" i="2"/>
  <c r="AD48" i="2"/>
  <c r="AC48" i="2"/>
  <c r="A48" i="2"/>
  <c r="BF47" i="2"/>
  <c r="AD47" i="2"/>
  <c r="AC47" i="2"/>
  <c r="A47" i="2"/>
  <c r="BF46" i="2"/>
  <c r="AD46" i="2"/>
  <c r="AC46" i="2"/>
  <c r="A46" i="2"/>
  <c r="BF45" i="2"/>
  <c r="AD45" i="2"/>
  <c r="AC45" i="2"/>
  <c r="A45" i="2"/>
  <c r="BF44" i="2"/>
  <c r="AD44" i="2"/>
  <c r="AC44" i="2"/>
  <c r="A44" i="2"/>
  <c r="BF43" i="2"/>
  <c r="AD43" i="2"/>
  <c r="AC43" i="2"/>
  <c r="A43" i="2"/>
  <c r="BF42" i="2"/>
  <c r="AD42" i="2"/>
  <c r="AC42" i="2"/>
  <c r="A42" i="2"/>
  <c r="BF41" i="2"/>
  <c r="AD41" i="2"/>
  <c r="AC41" i="2"/>
  <c r="A41" i="2"/>
  <c r="BF40" i="2"/>
  <c r="AD40" i="2"/>
  <c r="AC40" i="2"/>
  <c r="A40" i="2"/>
  <c r="BF39" i="2"/>
  <c r="AD39" i="2"/>
  <c r="AC39" i="2"/>
  <c r="A39" i="2"/>
  <c r="BF38" i="2"/>
  <c r="AD38" i="2"/>
  <c r="AC38" i="2"/>
  <c r="A38" i="2"/>
  <c r="BF37" i="2"/>
  <c r="AD37" i="2"/>
  <c r="AC37" i="2"/>
  <c r="A37" i="2"/>
  <c r="BF36" i="2"/>
  <c r="AD36" i="2"/>
  <c r="AC36" i="2"/>
  <c r="A36" i="2"/>
  <c r="BF35" i="2"/>
  <c r="AD35" i="2"/>
  <c r="AC35" i="2"/>
  <c r="A35" i="2"/>
  <c r="BF34" i="2"/>
  <c r="AD34" i="2"/>
  <c r="AC34" i="2"/>
  <c r="A34" i="2"/>
  <c r="BF33" i="2"/>
  <c r="AD33" i="2"/>
  <c r="AC33" i="2"/>
  <c r="A33" i="2"/>
  <c r="BF32" i="2"/>
  <c r="AD32" i="2"/>
  <c r="AC32" i="2"/>
  <c r="A32" i="2"/>
  <c r="BF31" i="2"/>
  <c r="AD31" i="2"/>
  <c r="AC31" i="2"/>
  <c r="A31" i="2"/>
  <c r="BF30" i="2"/>
  <c r="AD30" i="2"/>
  <c r="AC30" i="2"/>
  <c r="A30" i="2"/>
  <c r="BF29" i="2"/>
  <c r="AD29" i="2"/>
  <c r="AC29" i="2"/>
  <c r="A29" i="2"/>
  <c r="BF28" i="2"/>
  <c r="AD28" i="2"/>
  <c r="AC28" i="2"/>
  <c r="A28" i="2"/>
  <c r="BF27" i="2"/>
  <c r="AD27" i="2"/>
  <c r="AC27" i="2"/>
  <c r="A27" i="2"/>
  <c r="BF26" i="2"/>
  <c r="AD26" i="2"/>
  <c r="AC26" i="2"/>
  <c r="A26" i="2"/>
  <c r="BF25" i="2"/>
  <c r="AD25" i="2"/>
  <c r="AC25" i="2"/>
  <c r="A25" i="2"/>
  <c r="BF24" i="2"/>
  <c r="AD24" i="2"/>
  <c r="BF23" i="2"/>
  <c r="AD23" i="2"/>
  <c r="BF22" i="2"/>
  <c r="AD22" i="2"/>
  <c r="BF21" i="2"/>
  <c r="AD21" i="2"/>
  <c r="BF20" i="2"/>
  <c r="AD20" i="2"/>
  <c r="BF19" i="2"/>
  <c r="AD19" i="2"/>
  <c r="AD17" i="2"/>
  <c r="AC16" i="2"/>
  <c r="A77" i="2" l="1"/>
  <c r="BF96" i="2"/>
  <c r="AD96" i="2"/>
  <c r="BF90" i="2"/>
  <c r="AD90" i="2"/>
  <c r="BF84" i="2"/>
  <c r="AD84" i="2"/>
  <c r="AE79" i="2"/>
  <c r="AD79" i="2" s="1"/>
  <c r="AD78" i="2"/>
  <c r="AE85" i="2"/>
  <c r="BF85" i="2" s="1"/>
  <c r="BO29" i="2"/>
  <c r="BF18" i="2"/>
  <c r="A90" i="2"/>
  <c r="AD77" i="2"/>
  <c r="AD15" i="2"/>
  <c r="BF15" i="2"/>
  <c r="BF16" i="2"/>
  <c r="AC77" i="2"/>
  <c r="AD16" i="2"/>
  <c r="BF77" i="2"/>
  <c r="AC78" i="2"/>
  <c r="BF78" i="2"/>
  <c r="AC19" i="2"/>
  <c r="A21" i="2"/>
  <c r="A24" i="2"/>
  <c r="AC22" i="2"/>
  <c r="A16" i="2"/>
  <c r="AC24" i="2"/>
  <c r="A23" i="2"/>
  <c r="AC17" i="2"/>
  <c r="AC23" i="2"/>
  <c r="AC21" i="2"/>
  <c r="A18" i="2"/>
  <c r="A22" i="2"/>
  <c r="A17" i="2"/>
  <c r="AC15" i="2"/>
  <c r="A20" i="2"/>
  <c r="AC18" i="2"/>
  <c r="AC20" i="2"/>
  <c r="A15" i="2"/>
  <c r="A19" i="2"/>
  <c r="A78" i="2"/>
  <c r="AE97" i="2"/>
  <c r="B85" i="2"/>
  <c r="B86" i="2" s="1"/>
  <c r="AC84" i="2"/>
  <c r="B91" i="2"/>
  <c r="A96" i="2"/>
  <c r="B79" i="2"/>
  <c r="AE91" i="2"/>
  <c r="AD91" i="2" s="1"/>
  <c r="B97" i="2"/>
  <c r="BF97" i="2" l="1"/>
  <c r="AD97" i="2"/>
  <c r="AE86" i="2"/>
  <c r="AE87" i="2" s="1"/>
  <c r="AD85" i="2"/>
  <c r="BF79" i="2"/>
  <c r="AE80" i="2"/>
  <c r="AD80" i="2" s="1"/>
  <c r="AJ6" i="2"/>
  <c r="AE4" i="2" s="1"/>
  <c r="AJ3" i="2"/>
  <c r="AE1" i="2" s="1"/>
  <c r="AE98" i="2"/>
  <c r="A91" i="2"/>
  <c r="B92" i="2"/>
  <c r="AC91" i="2"/>
  <c r="AC85" i="2"/>
  <c r="A85" i="2"/>
  <c r="BF91" i="2"/>
  <c r="AE92" i="2"/>
  <c r="AD92" i="2" s="1"/>
  <c r="A97" i="2"/>
  <c r="AC97" i="2"/>
  <c r="B98" i="2"/>
  <c r="A86" i="2"/>
  <c r="AC86" i="2"/>
  <c r="B87" i="2"/>
  <c r="A79" i="2"/>
  <c r="AC79" i="2"/>
  <c r="B80" i="2"/>
  <c r="AE81" i="2" l="1"/>
  <c r="AD81" i="2" s="1"/>
  <c r="BF80" i="2"/>
  <c r="BF98" i="2"/>
  <c r="AD98" i="2"/>
  <c r="BF87" i="2"/>
  <c r="AD87" i="2"/>
  <c r="BF86" i="2"/>
  <c r="AD86" i="2"/>
  <c r="AE88" i="2"/>
  <c r="AE99" i="2"/>
  <c r="AD99" i="2" s="1"/>
  <c r="AC92" i="2"/>
  <c r="A92" i="2"/>
  <c r="B93" i="2"/>
  <c r="AC87" i="2"/>
  <c r="B88" i="2"/>
  <c r="A87" i="2"/>
  <c r="AC98" i="2"/>
  <c r="B99" i="2"/>
  <c r="A98" i="2"/>
  <c r="AC80" i="2"/>
  <c r="B81" i="2"/>
  <c r="A80" i="2"/>
  <c r="BF92" i="2"/>
  <c r="AE93" i="2"/>
  <c r="AD93" i="2" s="1"/>
  <c r="BF81" i="2" l="1"/>
  <c r="AE82" i="2"/>
  <c r="BF82" i="2" s="1"/>
  <c r="AE100" i="2"/>
  <c r="BF100" i="2" s="1"/>
  <c r="BF99" i="2"/>
  <c r="BF88" i="2"/>
  <c r="AD88" i="2"/>
  <c r="A93" i="2"/>
  <c r="AC93" i="2"/>
  <c r="B94" i="2"/>
  <c r="AC81" i="2"/>
  <c r="B82" i="2"/>
  <c r="A81" i="2"/>
  <c r="AC99" i="2"/>
  <c r="B100" i="2"/>
  <c r="A99" i="2"/>
  <c r="AC88" i="2"/>
  <c r="A88" i="2"/>
  <c r="BF93" i="2"/>
  <c r="AE94" i="2"/>
  <c r="AD82" i="2" l="1"/>
  <c r="AD100" i="2"/>
  <c r="BF94" i="2"/>
  <c r="AD94" i="2"/>
  <c r="AC94" i="2"/>
  <c r="A94" i="2"/>
  <c r="A100" i="2"/>
  <c r="AC100" i="2"/>
  <c r="A82" i="2"/>
  <c r="AC82" i="2"/>
</calcChain>
</file>

<file path=xl/sharedStrings.xml><?xml version="1.0" encoding="utf-8"?>
<sst xmlns="http://schemas.openxmlformats.org/spreadsheetml/2006/main" count="250" uniqueCount="169">
  <si>
    <t>（広島）</t>
  </si>
  <si>
    <t>＜男子＞</t>
  </si>
  <si>
    <t>＜女子＞</t>
  </si>
  <si>
    <t>記載責任者</t>
  </si>
  <si>
    <t>緊急連絡先</t>
  </si>
  <si>
    <t>種目</t>
  </si>
  <si>
    <t>選手名</t>
  </si>
  <si>
    <t>フリガナ</t>
  </si>
  <si>
    <t>参考記録</t>
  </si>
  <si>
    <t>競技名</t>
  </si>
  <si>
    <t>r</t>
  </si>
  <si>
    <t>個人種目数</t>
  </si>
  <si>
    <t>リレー種目数</t>
  </si>
  <si>
    <t>リレー　↓</t>
  </si>
  <si>
    <t>＊</t>
  </si>
  <si>
    <t>s</t>
  </si>
  <si>
    <t>m</t>
  </si>
  <si>
    <t>小学男子100m</t>
  </si>
  <si>
    <t>小学男子800m</t>
  </si>
  <si>
    <t>小学男子4X100mR</t>
  </si>
  <si>
    <t>小学男子走幅跳</t>
  </si>
  <si>
    <t>小学女子100m</t>
  </si>
  <si>
    <t>小学女子800m</t>
  </si>
  <si>
    <t>小学女子4X100mR</t>
  </si>
  <si>
    <t>小学女子走幅跳</t>
  </si>
  <si>
    <t>小学男子80mH</t>
  </si>
  <si>
    <t>小学女子80mH</t>
  </si>
  <si>
    <t>所属名</t>
    <rPh sb="0" eb="3">
      <t>ショゾクメイ</t>
    </rPh>
    <phoneticPr fontId="25"/>
  </si>
  <si>
    <t>ー小学生選手参加申込書ー</t>
    <rPh sb="1" eb="4">
      <t>ショウガクセイ</t>
    </rPh>
    <phoneticPr fontId="25"/>
  </si>
  <si>
    <t>所属番号</t>
    <rPh sb="0" eb="2">
      <t>ショゾク</t>
    </rPh>
    <phoneticPr fontId="25"/>
  </si>
  <si>
    <t>参加費</t>
    <rPh sb="2" eb="3">
      <t>ヒ</t>
    </rPh>
    <phoneticPr fontId="25"/>
  </si>
  <si>
    <t>個人</t>
    <rPh sb="0" eb="2">
      <t>コジン</t>
    </rPh>
    <phoneticPr fontId="25"/>
  </si>
  <si>
    <t>リレ</t>
    <phoneticPr fontId="25"/>
  </si>
  <si>
    <t>県内</t>
    <rPh sb="0" eb="1">
      <t>ケン</t>
    </rPh>
    <rPh sb="1" eb="2">
      <t>ナイ</t>
    </rPh>
    <phoneticPr fontId="25"/>
  </si>
  <si>
    <t>県外</t>
    <rPh sb="0" eb="1">
      <t>ケン</t>
    </rPh>
    <rPh sb="1" eb="2">
      <t>ソト</t>
    </rPh>
    <phoneticPr fontId="25"/>
  </si>
  <si>
    <t>学年</t>
    <rPh sb="0" eb="2">
      <t>ガクネン</t>
    </rPh>
    <phoneticPr fontId="25"/>
  </si>
  <si>
    <t>参考記録は同等の記録の選手同士で競走するために用います。</t>
    <rPh sb="5" eb="7">
      <t>ドウトウ</t>
    </rPh>
    <rPh sb="8" eb="10">
      <t>キロク</t>
    </rPh>
    <rPh sb="11" eb="13">
      <t>センシュ</t>
    </rPh>
    <rPh sb="13" eb="15">
      <t>ドウシ</t>
    </rPh>
    <rPh sb="16" eb="18">
      <t>キョウソウ</t>
    </rPh>
    <rPh sb="23" eb="24">
      <t>モチ</t>
    </rPh>
    <phoneticPr fontId="25"/>
  </si>
  <si>
    <t>右上の所属番号を入力してください。※右欄外を参照</t>
    <rPh sb="3" eb="5">
      <t>ショゾク</t>
    </rPh>
    <rPh sb="5" eb="7">
      <t>バンゴウ</t>
    </rPh>
    <rPh sb="8" eb="10">
      <t>ニュウリョク</t>
    </rPh>
    <phoneticPr fontId="25"/>
  </si>
  <si>
    <t>記載責任者名と連絡先を入力してください。</t>
    <rPh sb="7" eb="10">
      <t>レンラクサキ</t>
    </rPh>
    <phoneticPr fontId="25"/>
  </si>
  <si>
    <t>右欄外に所属がない場合は、直接、所属名の欄を入力してください。</t>
    <rPh sb="0" eb="3">
      <t>ミギランガイ</t>
    </rPh>
    <rPh sb="4" eb="6">
      <t>ショゾク</t>
    </rPh>
    <rPh sb="9" eb="11">
      <t>バアイ</t>
    </rPh>
    <rPh sb="13" eb="15">
      <t>チョクセツ</t>
    </rPh>
    <rPh sb="16" eb="18">
      <t>ショゾク</t>
    </rPh>
    <rPh sb="18" eb="19">
      <t>メイ</t>
    </rPh>
    <rPh sb="20" eb="21">
      <t>ラン</t>
    </rPh>
    <rPh sb="22" eb="24">
      <t>ニュウリョク</t>
    </rPh>
    <phoneticPr fontId="25"/>
  </si>
  <si>
    <t>申し込みについてこちらから問い合わせることがありますので、緊急連絡先は記載責任者の携帯電話などが望ましいです。</t>
    <rPh sb="0" eb="1">
      <t>モウ</t>
    </rPh>
    <rPh sb="2" eb="3">
      <t>コ</t>
    </rPh>
    <rPh sb="13" eb="14">
      <t>ト</t>
    </rPh>
    <rPh sb="15" eb="16">
      <t>ア</t>
    </rPh>
    <rPh sb="29" eb="34">
      <t>キンキュウレンラクサキ</t>
    </rPh>
    <rPh sb="35" eb="40">
      <t>キサイセキニンシャ</t>
    </rPh>
    <rPh sb="41" eb="45">
      <t>ケイタイデンワ</t>
    </rPh>
    <rPh sb="48" eb="49">
      <t>ノゾ</t>
    </rPh>
    <phoneticPr fontId="25"/>
  </si>
  <si>
    <t>種目はプルダウンより選択してください。</t>
    <rPh sb="0" eb="2">
      <t>シュモク</t>
    </rPh>
    <rPh sb="10" eb="12">
      <t>センタク</t>
    </rPh>
    <phoneticPr fontId="25"/>
  </si>
  <si>
    <t>半角数字、分、秒、ｍはすべて点「.」で区切ってください。</t>
    <phoneticPr fontId="25"/>
  </si>
  <si>
    <t>競技コード</t>
  </si>
  <si>
    <t>種目コード</t>
  </si>
  <si>
    <t>種別コード</t>
  </si>
  <si>
    <t>性別コード</t>
  </si>
  <si>
    <t>競技名カナ</t>
  </si>
  <si>
    <t>競技名正式名称</t>
  </si>
  <si>
    <t>競技名英字</t>
  </si>
  <si>
    <t>標準記録A</t>
  </si>
  <si>
    <t>標準記録B</t>
  </si>
  <si>
    <t>記録FLGA</t>
  </si>
  <si>
    <t>記録FLGB</t>
  </si>
  <si>
    <t>ｼｮｳｶﾞｸﾀﾞﾝｼ100m</t>
    <phoneticPr fontId="33"/>
  </si>
  <si>
    <t>小学男子100m</t>
    <phoneticPr fontId="33"/>
  </si>
  <si>
    <t>小学男子800m</t>
    <phoneticPr fontId="33"/>
  </si>
  <si>
    <t>ｼｮｳｶﾞｸﾀﾞﾝｼ800m</t>
    <phoneticPr fontId="33"/>
  </si>
  <si>
    <t>小学男子80mH</t>
    <phoneticPr fontId="33"/>
  </si>
  <si>
    <t>ｼｮｳｶﾞｸﾀﾞﾝｼ80mH</t>
    <phoneticPr fontId="33"/>
  </si>
  <si>
    <t>小学男子4X100mR</t>
    <phoneticPr fontId="33"/>
  </si>
  <si>
    <t>ｼｮｳｶﾞｸﾀﾞﾝｼ4X100mR</t>
    <phoneticPr fontId="33"/>
  </si>
  <si>
    <t>小学男子走幅跳</t>
    <phoneticPr fontId="33"/>
  </si>
  <si>
    <t>ｼｮｳｶﾞｸﾀﾞﾝｼﾊｼﾘﾊﾊﾞﾄﾋﾞ</t>
    <phoneticPr fontId="33"/>
  </si>
  <si>
    <t>小学女子100m</t>
    <phoneticPr fontId="33"/>
  </si>
  <si>
    <t>ｼｮｳｶﾞｸｼﾞｮｼ100m</t>
    <phoneticPr fontId="33"/>
  </si>
  <si>
    <t>小学女子800m</t>
    <phoneticPr fontId="33"/>
  </si>
  <si>
    <t>ｼｮｳｶﾞｸｼﾞｮｼ800m</t>
    <phoneticPr fontId="33"/>
  </si>
  <si>
    <t>小学女子80mH</t>
    <phoneticPr fontId="33"/>
  </si>
  <si>
    <t>ｼｮｳｶﾞｸｼﾞｮｼ80mH</t>
    <phoneticPr fontId="33"/>
  </si>
  <si>
    <t>小学女子4X100mR</t>
    <phoneticPr fontId="33"/>
  </si>
  <si>
    <t>ｼｮｳｶﾞｸｼﾞｮｼ4X100mR</t>
    <phoneticPr fontId="33"/>
  </si>
  <si>
    <t>小学女子走幅跳</t>
    <phoneticPr fontId="33"/>
  </si>
  <si>
    <t>ｼｮｳｶﾞｸｼﾞｮｼﾊｼﾘﾊﾊﾞﾄﾋﾞ</t>
    <phoneticPr fontId="33"/>
  </si>
  <si>
    <t>選手の氏名</t>
    <rPh sb="3" eb="5">
      <t>シメイ</t>
    </rPh>
    <phoneticPr fontId="25"/>
  </si>
  <si>
    <t>男子</t>
    <rPh sb="0" eb="2">
      <t>ダンシ</t>
    </rPh>
    <phoneticPr fontId="25"/>
  </si>
  <si>
    <t>女子</t>
    <rPh sb="0" eb="2">
      <t>ジョシ</t>
    </rPh>
    <phoneticPr fontId="25"/>
  </si>
  <si>
    <t>番号</t>
    <rPh sb="0" eb="2">
      <t>バンゴウ</t>
    </rPh>
    <phoneticPr fontId="25"/>
  </si>
  <si>
    <t>番号</t>
    <phoneticPr fontId="25"/>
  </si>
  <si>
    <t>御野陸上</t>
  </si>
  <si>
    <t>新涯JAC</t>
  </si>
  <si>
    <t>中条走ろう会</t>
  </si>
  <si>
    <t>神辺走ろう会</t>
  </si>
  <si>
    <t>F.K.C</t>
  </si>
  <si>
    <t>F.a.s.t</t>
  </si>
  <si>
    <t>LazoRT</t>
  </si>
  <si>
    <t>TOP RAN</t>
  </si>
  <si>
    <t>神村陸上部</t>
  </si>
  <si>
    <t>湯田陸上</t>
  </si>
  <si>
    <t>高須小駅伝部</t>
  </si>
  <si>
    <t>高須小陸上部</t>
  </si>
  <si>
    <t>城見小</t>
  </si>
  <si>
    <t>井原陸上</t>
  </si>
  <si>
    <t>ﾌｸﾔﾏｼﾞｭﾆｱ</t>
    <phoneticPr fontId="25"/>
  </si>
  <si>
    <t>ｵﾉﾘｸｼﾞｮｳ</t>
    <phoneticPr fontId="25"/>
  </si>
  <si>
    <t>ｼﾝｶﾞｲJAC</t>
    <phoneticPr fontId="25"/>
  </si>
  <si>
    <t>ｼｭｳｼﾞｮｳﾊｼﾛｳｶｲ</t>
    <phoneticPr fontId="25"/>
  </si>
  <si>
    <t>ｶﾝﾅﾍﾞﾊｼﾛｳｶｲ</t>
    <phoneticPr fontId="25"/>
  </si>
  <si>
    <t>ｶﾑﾗﾘｸｼﾞｮｳﾌﾞ</t>
    <phoneticPr fontId="25"/>
  </si>
  <si>
    <t>ﾌﾀﾞﾘｸｼﾞｮｳ</t>
    <phoneticPr fontId="25"/>
  </si>
  <si>
    <t>ﾀｶｽｼｮｳｴｷﾃﾞﾝﾌﾞ</t>
    <phoneticPr fontId="25"/>
  </si>
  <si>
    <t>ﾀｶｽｼｮｳﾘｸｼﾞｮｳﾌﾞ</t>
    <phoneticPr fontId="25"/>
  </si>
  <si>
    <t>ｼﾛﾐｼｮｳ</t>
    <phoneticPr fontId="25"/>
  </si>
  <si>
    <t>ｲﾊﾞﾗﾘｸｼﾞｮｳ</t>
    <phoneticPr fontId="25"/>
  </si>
  <si>
    <t>東広島TFC</t>
    <phoneticPr fontId="25"/>
  </si>
  <si>
    <t>ｾﾄﾅﾐSC</t>
    <phoneticPr fontId="25"/>
  </si>
  <si>
    <t>ﾋｶﾞｼﾋﾛｼﾏTFC</t>
    <phoneticPr fontId="25"/>
  </si>
  <si>
    <t>アクアパーク</t>
  </si>
  <si>
    <t>可部AC</t>
  </si>
  <si>
    <t>熊野陸上</t>
  </si>
  <si>
    <t>高須子ども会</t>
  </si>
  <si>
    <t>吉和AC</t>
  </si>
  <si>
    <t>庄原AC</t>
  </si>
  <si>
    <t>セトナミSC</t>
  </si>
  <si>
    <t>多治米小</t>
  </si>
  <si>
    <t>三原陸上</t>
  </si>
  <si>
    <t>広島JrOC</t>
  </si>
  <si>
    <t>CHASKI</t>
  </si>
  <si>
    <t>PEACE AC</t>
  </si>
  <si>
    <t>くれJAC</t>
  </si>
  <si>
    <t>リトルランナーズ広島</t>
  </si>
  <si>
    <t>坂ジュニア陸上</t>
  </si>
  <si>
    <t>向東地区子ども会</t>
    <phoneticPr fontId="25"/>
  </si>
  <si>
    <t>織田幹雄SC</t>
    <phoneticPr fontId="25"/>
  </si>
  <si>
    <t>福山ジュニア</t>
    <phoneticPr fontId="25"/>
  </si>
  <si>
    <t>竹尋AC</t>
    <phoneticPr fontId="25"/>
  </si>
  <si>
    <t>ﾀｹﾋﾛAC</t>
    <phoneticPr fontId="25"/>
  </si>
  <si>
    <t>ﾀｶｽｺﾄﾞﾓｶｲ</t>
    <phoneticPr fontId="25"/>
  </si>
  <si>
    <t>ｱｸｱﾊﾟｰｸ</t>
    <phoneticPr fontId="25"/>
  </si>
  <si>
    <t>因北陸上</t>
    <phoneticPr fontId="25"/>
  </si>
  <si>
    <t>ｲﾝﾎｸﾘｸｼﾞｮｳ</t>
    <phoneticPr fontId="25"/>
  </si>
  <si>
    <t>ｶﾍﾞAC</t>
    <phoneticPr fontId="25"/>
  </si>
  <si>
    <t>ｸﾏﾉﾘｸｼﾞｮｳ</t>
    <phoneticPr fontId="25"/>
  </si>
  <si>
    <t>ﾖｼﾜAC</t>
    <phoneticPr fontId="25"/>
  </si>
  <si>
    <t>ｼｮｳﾊﾞﾗAC</t>
    <phoneticPr fontId="25"/>
  </si>
  <si>
    <t>ﾀｼﾞﾒｼｮｳ</t>
    <phoneticPr fontId="25"/>
  </si>
  <si>
    <t>府中空城</t>
    <phoneticPr fontId="25"/>
  </si>
  <si>
    <t>ﾌﾁｭｳｿﾗｼﾞｮｳ</t>
    <phoneticPr fontId="25"/>
  </si>
  <si>
    <t>ﾐﾊﾗﾘｸｼﾞｮｳ</t>
    <phoneticPr fontId="25"/>
  </si>
  <si>
    <t>ﾋﾛｼﾏJrOC</t>
    <phoneticPr fontId="25"/>
  </si>
  <si>
    <t>ﾑｶｲﾋｶﾞｼｺﾄﾞﾓｶｲ</t>
    <phoneticPr fontId="25"/>
  </si>
  <si>
    <t>ｵﾀﾞﾐｷｵSC</t>
    <phoneticPr fontId="25"/>
  </si>
  <si>
    <t>ﾁｬｽｷ</t>
    <phoneticPr fontId="25"/>
  </si>
  <si>
    <t>ﾋﾟｰｽAC</t>
    <phoneticPr fontId="25"/>
  </si>
  <si>
    <t>GRC</t>
    <phoneticPr fontId="25"/>
  </si>
  <si>
    <t>ｸﾚJAC</t>
    <phoneticPr fontId="25"/>
  </si>
  <si>
    <t>ﾘﾄﾙﾗﾝﾅｰｽﾞﾋﾛｼﾏ</t>
    <phoneticPr fontId="25"/>
  </si>
  <si>
    <t>Leap Bigas</t>
    <phoneticPr fontId="25"/>
  </si>
  <si>
    <t>ｻｶJrﾘｸｼﾞｮｳ</t>
    <phoneticPr fontId="25"/>
  </si>
  <si>
    <t>◎</t>
    <phoneticPr fontId="25"/>
  </si>
  <si>
    <t>氏名やフリガナの 姓と名の間はスペースで開けてください</t>
    <rPh sb="0" eb="2">
      <t>シメイ</t>
    </rPh>
    <rPh sb="11" eb="12">
      <t>メイ</t>
    </rPh>
    <rPh sb="13" eb="14">
      <t>アイダ</t>
    </rPh>
    <rPh sb="20" eb="21">
      <t>ア</t>
    </rPh>
    <phoneticPr fontId="25"/>
  </si>
  <si>
    <t>福山　太郎</t>
    <rPh sb="0" eb="2">
      <t>フクヤマ</t>
    </rPh>
    <rPh sb="3" eb="5">
      <t>タロウ</t>
    </rPh>
    <phoneticPr fontId="25"/>
  </si>
  <si>
    <t>フクヤマ　タロウ</t>
    <phoneticPr fontId="25"/>
  </si>
  <si>
    <t>例</t>
    <rPh sb="0" eb="1">
      <t>レイ</t>
    </rPh>
    <phoneticPr fontId="25"/>
  </si>
  <si>
    <t>福山　花子</t>
    <rPh sb="0" eb="2">
      <t>フクヤマ</t>
    </rPh>
    <rPh sb="3" eb="5">
      <t>ハナコ</t>
    </rPh>
    <phoneticPr fontId="25"/>
  </si>
  <si>
    <t>フクヤマ　ハナコ</t>
    <phoneticPr fontId="25"/>
  </si>
  <si>
    <t>エントリーのシートに入力する前に、出場する選手の氏名、フリガナ、学年を入力してください</t>
    <rPh sb="10" eb="12">
      <t>ニュウリョク</t>
    </rPh>
    <rPh sb="14" eb="15">
      <t>マエ</t>
    </rPh>
    <rPh sb="17" eb="19">
      <t>シュツジョウ</t>
    </rPh>
    <rPh sb="21" eb="23">
      <t>センシュ</t>
    </rPh>
    <rPh sb="24" eb="26">
      <t>シメイ</t>
    </rPh>
    <rPh sb="32" eb="34">
      <t>ガクネン</t>
    </rPh>
    <rPh sb="35" eb="37">
      <t>ニュウリョク</t>
    </rPh>
    <phoneticPr fontId="25"/>
  </si>
  <si>
    <t>（例１：4分5秒→4.05.00　例２：45ｍ→45.00　例３：63秒34→1.03.34）</t>
    <rPh sb="30" eb="31">
      <t>レイ</t>
    </rPh>
    <phoneticPr fontId="25"/>
  </si>
  <si>
    <t>番号は、「選手データ」のシートの番号を入力してください。</t>
    <rPh sb="0" eb="2">
      <t>バンゴウ</t>
    </rPh>
    <rPh sb="5" eb="7">
      <t>センシュ</t>
    </rPh>
    <rPh sb="16" eb="18">
      <t>バンゴウ</t>
    </rPh>
    <rPh sb="19" eb="21">
      <t>ニュウリョク</t>
    </rPh>
    <phoneticPr fontId="25"/>
  </si>
  <si>
    <t>選手名、フリガナ、学年、所属名は自動で出てきます。</t>
    <rPh sb="0" eb="3">
      <t>センシュメイ</t>
    </rPh>
    <rPh sb="9" eb="11">
      <t>ガクネン</t>
    </rPh>
    <rPh sb="12" eb="14">
      <t>ショゾク</t>
    </rPh>
    <rPh sb="14" eb="15">
      <t>メイ</t>
    </rPh>
    <rPh sb="16" eb="18">
      <t>ジドウ</t>
    </rPh>
    <rPh sb="19" eb="20">
      <t>デ</t>
    </rPh>
    <phoneticPr fontId="25"/>
  </si>
  <si>
    <t>倉敷JAC</t>
    <phoneticPr fontId="25"/>
  </si>
  <si>
    <t>ｸﾗｼｷJAC</t>
    <phoneticPr fontId="25"/>
  </si>
  <si>
    <t>リレーの申し込みは下部にあります。チーム名（A，B等）を書く必要はありません。</t>
    <rPh sb="4" eb="5">
      <t>モウ</t>
    </rPh>
    <rPh sb="6" eb="7">
      <t>コ</t>
    </rPh>
    <rPh sb="9" eb="11">
      <t>カブ</t>
    </rPh>
    <rPh sb="20" eb="21">
      <t>メイ</t>
    </rPh>
    <rPh sb="25" eb="26">
      <t>ナド</t>
    </rPh>
    <rPh sb="28" eb="29">
      <t>カ</t>
    </rPh>
    <rPh sb="30" eb="32">
      <t>ヒツヨウ</t>
    </rPh>
    <phoneticPr fontId="25"/>
  </si>
  <si>
    <t>ｼｮｳｶﾞｸﾀﾞﾝｼ1000m</t>
  </si>
  <si>
    <t>小学男子1000m</t>
  </si>
  <si>
    <t>小学女子1000m</t>
    <rPh sb="2" eb="3">
      <t>オンナ</t>
    </rPh>
    <phoneticPr fontId="25"/>
  </si>
  <si>
    <r>
      <rPr>
        <sz val="11"/>
        <color theme="1"/>
        <rFont val="ＭＳ ゴシック"/>
        <family val="3"/>
        <charset val="128"/>
      </rPr>
      <t>ｼｮｳｶﾞｸｼﾞｮｼ</t>
    </r>
    <r>
      <rPr>
        <sz val="11"/>
        <color theme="1"/>
        <rFont val="Calibri"/>
        <family val="2"/>
        <scheme val="minor"/>
      </rPr>
      <t>1000m</t>
    </r>
    <phoneticPr fontId="25"/>
  </si>
  <si>
    <r>
      <rPr>
        <sz val="11"/>
        <color theme="1"/>
        <rFont val="ＭＳ ゴシック"/>
        <family val="3"/>
        <charset val="128"/>
      </rPr>
      <t>小学女子</t>
    </r>
    <r>
      <rPr>
        <sz val="11"/>
        <color theme="1"/>
        <rFont val="Calibri"/>
        <family val="2"/>
        <scheme val="minor"/>
      </rPr>
      <t>1000m</t>
    </r>
    <rPh sb="2" eb="3">
      <t>オンナ</t>
    </rPh>
    <phoneticPr fontId="25"/>
  </si>
  <si>
    <t>第４回東部記録会</t>
    <rPh sb="0" eb="1">
      <t>ダイ</t>
    </rPh>
    <rPh sb="2" eb="3">
      <t>カイ</t>
    </rPh>
    <rPh sb="3" eb="8">
      <t>トウブキロクカイ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</si>
</sst>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.00_ "/>
  </numFmts>
  <fonts count="41">
    <font>
      <sz val="11"/>
      <color rgb="FF000000"/>
      <name val="Calibri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8"/>
      <color theme="1"/>
      <name val="HGｺﾞｼｯｸM"/>
      <family val="3"/>
      <charset val="128"/>
    </font>
    <font>
      <sz val="12"/>
      <color rgb="FF00B0F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sz val="12"/>
      <color theme="0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2"/>
      <color rgb="FFD8D8D8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2"/>
      <color rgb="FF3366FF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2"/>
      <color rgb="FFF2F2F2"/>
      <name val="HGｺﾞｼｯｸM"/>
      <family val="3"/>
      <charset val="128"/>
    </font>
    <font>
      <sz val="9"/>
      <color rgb="FFFF0000"/>
      <name val="HGｺﾞｼｯｸM"/>
      <family val="3"/>
      <charset val="128"/>
    </font>
    <font>
      <sz val="9"/>
      <color rgb="FFF2F2F2"/>
      <name val="HGｺﾞｼｯｸM"/>
      <family val="3"/>
      <charset val="128"/>
    </font>
    <font>
      <sz val="12"/>
      <color rgb="FF0070C0"/>
      <name val="HGｺﾞｼｯｸM"/>
      <family val="3"/>
      <charset val="128"/>
    </font>
    <font>
      <sz val="8"/>
      <color rgb="FF0070C0"/>
      <name val="HGｺﾞｼｯｸM"/>
      <family val="3"/>
      <charset val="128"/>
    </font>
    <font>
      <sz val="12"/>
      <color rgb="FFFF9999"/>
      <name val="HGｺﾞｼｯｸM"/>
      <family val="3"/>
      <charset val="128"/>
    </font>
    <font>
      <sz val="8"/>
      <color rgb="FFFF0000"/>
      <name val="HGｺﾞｼｯｸM"/>
      <family val="3"/>
      <charset val="128"/>
    </font>
    <font>
      <sz val="9"/>
      <color rgb="FF0070C0"/>
      <name val="HGｺﾞｼｯｸM"/>
      <family val="3"/>
      <charset val="128"/>
    </font>
    <font>
      <sz val="11"/>
      <color rgb="FFD8D8D8"/>
      <name val="HGｺﾞｼｯｸM"/>
      <family val="3"/>
      <charset val="128"/>
    </font>
    <font>
      <sz val="11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2"/>
      <color theme="1" tint="0.499984740745262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16"/>
      <color rgb="FFFF0000"/>
      <name val="HGｺﾞｼｯｸM"/>
      <family val="3"/>
      <charset val="128"/>
    </font>
    <font>
      <sz val="1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b/>
      <sz val="18"/>
      <color theme="1"/>
      <name val="BIZ UDゴシック"/>
      <family val="3"/>
      <charset val="128"/>
    </font>
    <font>
      <sz val="6"/>
      <name val="Calibri"/>
      <family val="2"/>
      <charset val="128"/>
      <scheme val="minor"/>
    </font>
    <font>
      <sz val="12"/>
      <color rgb="FF000000"/>
      <name val="HGｺﾞｼｯｸM"/>
      <family val="3"/>
      <charset val="128"/>
    </font>
    <font>
      <sz val="14"/>
      <color rgb="FF000000"/>
      <name val="HGｺﾞｼｯｸM"/>
      <family val="3"/>
      <charset val="128"/>
    </font>
    <font>
      <sz val="20"/>
      <color rgb="FF000000"/>
      <name val="HGｺﾞｼｯｸM"/>
      <family val="3"/>
      <charset val="128"/>
    </font>
    <font>
      <b/>
      <sz val="12"/>
      <color theme="1"/>
      <name val="BIZ UD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ＭＳ 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rgb="FFFFD5EA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C0C0C0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9">
      <alignment vertical="center"/>
    </xf>
  </cellStyleXfs>
  <cellXfs count="249"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left" vertical="center"/>
    </xf>
    <xf numFmtId="0" fontId="27" fillId="0" borderId="0" xfId="0" applyFont="1" applyAlignment="1">
      <alignment vertical="top" shrinkToFi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7" fillId="0" borderId="52" xfId="0" applyFont="1" applyBorder="1" applyAlignment="1">
      <alignment vertical="top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10" borderId="16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8" borderId="1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176" fontId="20" fillId="0" borderId="0" xfId="0" applyNumberFormat="1" applyFont="1" applyAlignment="1">
      <alignment horizontal="center" vertical="center" shrinkToFit="1"/>
    </xf>
    <xf numFmtId="0" fontId="5" fillId="3" borderId="9" xfId="0" applyFont="1" applyFill="1" applyBorder="1" applyAlignment="1">
      <alignment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35" xfId="0" applyFont="1" applyBorder="1" applyAlignment="1">
      <alignment vertical="center"/>
    </xf>
    <xf numFmtId="0" fontId="10" fillId="0" borderId="3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 shrinkToFit="1"/>
    </xf>
    <xf numFmtId="0" fontId="22" fillId="5" borderId="15" xfId="0" applyFont="1" applyFill="1" applyBorder="1" applyAlignment="1">
      <alignment horizontal="center" vertical="center" shrinkToFit="1"/>
    </xf>
    <xf numFmtId="0" fontId="16" fillId="5" borderId="14" xfId="0" applyFont="1" applyFill="1" applyBorder="1" applyAlignment="1">
      <alignment horizontal="center" vertical="center" shrinkToFit="1"/>
    </xf>
    <xf numFmtId="0" fontId="16" fillId="5" borderId="15" xfId="0" applyFont="1" applyFill="1" applyBorder="1" applyAlignment="1">
      <alignment horizontal="center" vertical="center" shrinkToFit="1"/>
    </xf>
    <xf numFmtId="0" fontId="22" fillId="5" borderId="22" xfId="0" applyFont="1" applyFill="1" applyBorder="1" applyAlignment="1">
      <alignment horizontal="center" vertical="center" shrinkToFit="1"/>
    </xf>
    <xf numFmtId="0" fontId="22" fillId="5" borderId="20" xfId="0" applyFont="1" applyFill="1" applyBorder="1" applyAlignment="1">
      <alignment horizontal="center" vertical="center" shrinkToFit="1"/>
    </xf>
    <xf numFmtId="0" fontId="16" fillId="5" borderId="22" xfId="0" applyFont="1" applyFill="1" applyBorder="1" applyAlignment="1">
      <alignment horizontal="center" vertical="center" shrinkToFit="1"/>
    </xf>
    <xf numFmtId="0" fontId="16" fillId="5" borderId="20" xfId="0" applyFont="1" applyFill="1" applyBorder="1" applyAlignment="1">
      <alignment horizontal="center" vertical="center" shrinkToFit="1"/>
    </xf>
    <xf numFmtId="0" fontId="22" fillId="5" borderId="25" xfId="0" applyFont="1" applyFill="1" applyBorder="1" applyAlignment="1">
      <alignment horizontal="center" vertical="center" shrinkToFit="1"/>
    </xf>
    <xf numFmtId="0" fontId="22" fillId="5" borderId="40" xfId="0" applyFont="1" applyFill="1" applyBorder="1" applyAlignment="1">
      <alignment horizontal="center" vertical="center" shrinkToFit="1"/>
    </xf>
    <xf numFmtId="0" fontId="16" fillId="5" borderId="25" xfId="0" applyFont="1" applyFill="1" applyBorder="1" applyAlignment="1">
      <alignment horizontal="center" vertical="center" shrinkToFit="1"/>
    </xf>
    <xf numFmtId="0" fontId="16" fillId="5" borderId="40" xfId="0" applyFont="1" applyFill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shrinkToFit="1"/>
    </xf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" fillId="0" borderId="9" xfId="1">
      <alignment vertical="center"/>
    </xf>
    <xf numFmtId="0" fontId="27" fillId="0" borderId="54" xfId="0" applyFont="1" applyBorder="1" applyAlignment="1" applyProtection="1">
      <alignment vertical="center"/>
      <protection locked="0"/>
    </xf>
    <xf numFmtId="0" fontId="27" fillId="0" borderId="0" xfId="0" applyFont="1" applyAlignment="1">
      <alignment horizontal="center" vertical="center"/>
    </xf>
    <xf numFmtId="0" fontId="27" fillId="0" borderId="55" xfId="0" applyFont="1" applyBorder="1" applyAlignment="1" applyProtection="1">
      <alignment horizontal="center" vertical="center"/>
      <protection locked="0"/>
    </xf>
    <xf numFmtId="0" fontId="34" fillId="9" borderId="53" xfId="0" applyFont="1" applyFill="1" applyBorder="1" applyAlignment="1">
      <alignment vertical="center"/>
    </xf>
    <xf numFmtId="0" fontId="34" fillId="9" borderId="54" xfId="0" applyFont="1" applyFill="1" applyBorder="1" applyAlignment="1">
      <alignment vertical="center"/>
    </xf>
    <xf numFmtId="0" fontId="34" fillId="9" borderId="55" xfId="0" applyFont="1" applyFill="1" applyBorder="1" applyAlignment="1">
      <alignment horizontal="center" vertical="center"/>
    </xf>
    <xf numFmtId="0" fontId="34" fillId="11" borderId="53" xfId="0" applyFont="1" applyFill="1" applyBorder="1" applyAlignment="1">
      <alignment vertical="center"/>
    </xf>
    <xf numFmtId="0" fontId="34" fillId="11" borderId="54" xfId="0" applyFont="1" applyFill="1" applyBorder="1" applyAlignment="1">
      <alignment vertical="center"/>
    </xf>
    <xf numFmtId="0" fontId="34" fillId="11" borderId="55" xfId="0" applyFont="1" applyFill="1" applyBorder="1" applyAlignment="1">
      <alignment horizontal="center" vertical="center"/>
    </xf>
    <xf numFmtId="0" fontId="27" fillId="12" borderId="53" xfId="0" applyFont="1" applyFill="1" applyBorder="1" applyAlignment="1">
      <alignment vertical="center"/>
    </xf>
    <xf numFmtId="0" fontId="27" fillId="7" borderId="53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18" fillId="6" borderId="23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42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2" fillId="6" borderId="42" xfId="0" applyFont="1" applyFill="1" applyBorder="1" applyAlignment="1">
      <alignment horizontal="center" vertical="center"/>
    </xf>
    <xf numFmtId="0" fontId="12" fillId="6" borderId="44" xfId="0" applyFont="1" applyFill="1" applyBorder="1" applyAlignment="1">
      <alignment horizontal="center" vertical="center"/>
    </xf>
    <xf numFmtId="0" fontId="27" fillId="0" borderId="0" xfId="0" applyFont="1" applyAlignment="1">
      <alignment vertical="center" textRotation="255" shrinkToFit="1"/>
    </xf>
    <xf numFmtId="0" fontId="27" fillId="7" borderId="53" xfId="0" applyFont="1" applyFill="1" applyBorder="1" applyAlignment="1">
      <alignment horizontal="center" vertical="center"/>
    </xf>
    <xf numFmtId="0" fontId="27" fillId="12" borderId="53" xfId="0" applyFont="1" applyFill="1" applyBorder="1" applyAlignment="1">
      <alignment horizontal="center" vertical="center"/>
    </xf>
    <xf numFmtId="0" fontId="27" fillId="12" borderId="54" xfId="0" applyFont="1" applyFill="1" applyBorder="1" applyAlignment="1">
      <alignment vertical="center"/>
    </xf>
    <xf numFmtId="0" fontId="27" fillId="12" borderId="55" xfId="0" applyFont="1" applyFill="1" applyBorder="1" applyAlignment="1">
      <alignment horizontal="center" vertical="center"/>
    </xf>
    <xf numFmtId="0" fontId="27" fillId="7" borderId="54" xfId="0" applyFont="1" applyFill="1" applyBorder="1" applyAlignment="1">
      <alignment vertical="center"/>
    </xf>
    <xf numFmtId="0" fontId="27" fillId="7" borderId="55" xfId="0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12" fillId="0" borderId="21" xfId="0" applyFont="1" applyBorder="1" applyAlignment="1" applyProtection="1">
      <alignment horizontal="right" vertical="center"/>
      <protection locked="0"/>
    </xf>
    <xf numFmtId="0" fontId="30" fillId="0" borderId="19" xfId="0" applyFont="1" applyBorder="1" applyAlignment="1" applyProtection="1">
      <alignment vertical="center"/>
      <protection locked="0"/>
    </xf>
    <xf numFmtId="0" fontId="30" fillId="0" borderId="20" xfId="0" applyFont="1" applyBorder="1" applyAlignment="1" applyProtection="1">
      <alignment vertical="center"/>
      <protection locked="0"/>
    </xf>
    <xf numFmtId="0" fontId="12" fillId="6" borderId="22" xfId="0" applyFont="1" applyFill="1" applyBorder="1" applyAlignment="1">
      <alignment horizontal="left" vertical="center"/>
    </xf>
    <xf numFmtId="0" fontId="12" fillId="6" borderId="21" xfId="0" applyFont="1" applyFill="1" applyBorder="1" applyAlignment="1">
      <alignment horizontal="left" vertical="center"/>
    </xf>
    <xf numFmtId="0" fontId="12" fillId="6" borderId="20" xfId="0" applyFont="1" applyFill="1" applyBorder="1" applyAlignment="1">
      <alignment horizontal="left" vertical="center"/>
    </xf>
    <xf numFmtId="0" fontId="21" fillId="6" borderId="22" xfId="0" applyFont="1" applyFill="1" applyBorder="1" applyAlignment="1">
      <alignment horizontal="left" vertical="center" shrinkToFit="1"/>
    </xf>
    <xf numFmtId="0" fontId="30" fillId="6" borderId="19" xfId="0" applyFont="1" applyFill="1" applyBorder="1" applyAlignment="1">
      <alignment vertical="center"/>
    </xf>
    <xf numFmtId="0" fontId="30" fillId="6" borderId="20" xfId="0" applyFont="1" applyFill="1" applyBorder="1" applyAlignment="1">
      <alignment vertical="center"/>
    </xf>
    <xf numFmtId="0" fontId="12" fillId="6" borderId="22" xfId="0" applyFont="1" applyFill="1" applyBorder="1" applyAlignment="1">
      <alignment horizontal="center" vertical="center" shrinkToFit="1"/>
    </xf>
    <xf numFmtId="176" fontId="12" fillId="0" borderId="22" xfId="0" applyNumberFormat="1" applyFont="1" applyBorder="1" applyAlignment="1" applyProtection="1">
      <alignment horizontal="center" vertical="center"/>
      <protection locked="0"/>
    </xf>
    <xf numFmtId="0" fontId="30" fillId="0" borderId="24" xfId="0" applyFont="1" applyBorder="1" applyAlignment="1" applyProtection="1">
      <alignment vertical="center"/>
      <protection locked="0"/>
    </xf>
    <xf numFmtId="0" fontId="5" fillId="12" borderId="18" xfId="0" applyFont="1" applyFill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right" vertical="center"/>
      <protection locked="0"/>
    </xf>
    <xf numFmtId="0" fontId="18" fillId="6" borderId="22" xfId="0" applyFont="1" applyFill="1" applyBorder="1" applyAlignment="1">
      <alignment horizontal="left" vertical="center"/>
    </xf>
    <xf numFmtId="0" fontId="18" fillId="6" borderId="21" xfId="0" applyFont="1" applyFill="1" applyBorder="1" applyAlignment="1">
      <alignment horizontal="left" vertical="center"/>
    </xf>
    <xf numFmtId="0" fontId="18" fillId="6" borderId="20" xfId="0" applyFont="1" applyFill="1" applyBorder="1" applyAlignment="1">
      <alignment horizontal="left" vertical="center"/>
    </xf>
    <xf numFmtId="0" fontId="19" fillId="6" borderId="19" xfId="0" applyFont="1" applyFill="1" applyBorder="1" applyAlignment="1">
      <alignment horizontal="left" vertical="center" shrinkToFit="1"/>
    </xf>
    <xf numFmtId="0" fontId="18" fillId="6" borderId="22" xfId="0" applyFont="1" applyFill="1" applyBorder="1" applyAlignment="1">
      <alignment horizontal="center" vertical="center" shrinkToFit="1"/>
    </xf>
    <xf numFmtId="176" fontId="18" fillId="0" borderId="22" xfId="0" applyNumberFormat="1" applyFont="1" applyBorder="1" applyAlignment="1" applyProtection="1">
      <alignment horizontal="center" vertical="center"/>
      <protection locked="0"/>
    </xf>
    <xf numFmtId="176" fontId="18" fillId="0" borderId="21" xfId="0" applyNumberFormat="1" applyFont="1" applyBorder="1" applyAlignment="1" applyProtection="1">
      <alignment horizontal="center" vertical="center"/>
      <protection locked="0"/>
    </xf>
    <xf numFmtId="176" fontId="18" fillId="0" borderId="24" xfId="0" applyNumberFormat="1" applyFont="1" applyBorder="1" applyAlignment="1" applyProtection="1">
      <alignment horizontal="center" vertical="center"/>
      <protection locked="0"/>
    </xf>
    <xf numFmtId="0" fontId="12" fillId="7" borderId="18" xfId="0" applyFont="1" applyFill="1" applyBorder="1" applyAlignment="1" applyProtection="1">
      <alignment horizontal="center" vertical="center"/>
      <protection locked="0"/>
    </xf>
    <xf numFmtId="0" fontId="12" fillId="7" borderId="21" xfId="0" applyFont="1" applyFill="1" applyBorder="1" applyAlignment="1" applyProtection="1">
      <alignment horizontal="center" vertical="center"/>
      <protection locked="0"/>
    </xf>
    <xf numFmtId="0" fontId="12" fillId="7" borderId="20" xfId="0" applyFont="1" applyFill="1" applyBorder="1" applyAlignment="1" applyProtection="1">
      <alignment horizontal="center" vertical="center"/>
      <protection locked="0"/>
    </xf>
    <xf numFmtId="0" fontId="12" fillId="6" borderId="25" xfId="0" applyFont="1" applyFill="1" applyBorder="1" applyAlignment="1">
      <alignment horizontal="left" vertical="center"/>
    </xf>
    <xf numFmtId="0" fontId="12" fillId="6" borderId="41" xfId="0" applyFont="1" applyFill="1" applyBorder="1" applyAlignment="1">
      <alignment horizontal="left" vertical="center"/>
    </xf>
    <xf numFmtId="0" fontId="12" fillId="6" borderId="40" xfId="0" applyFont="1" applyFill="1" applyBorder="1" applyAlignment="1">
      <alignment horizontal="left" vertical="center"/>
    </xf>
    <xf numFmtId="0" fontId="21" fillId="6" borderId="28" xfId="0" applyFont="1" applyFill="1" applyBorder="1" applyAlignment="1">
      <alignment horizontal="left" vertical="center" shrinkToFit="1"/>
    </xf>
    <xf numFmtId="0" fontId="30" fillId="6" borderId="29" xfId="0" applyFont="1" applyFill="1" applyBorder="1" applyAlignment="1">
      <alignment vertical="center"/>
    </xf>
    <xf numFmtId="0" fontId="30" fillId="6" borderId="30" xfId="0" applyFont="1" applyFill="1" applyBorder="1" applyAlignment="1">
      <alignment vertical="center"/>
    </xf>
    <xf numFmtId="176" fontId="12" fillId="0" borderId="32" xfId="0" applyNumberFormat="1" applyFont="1" applyBorder="1" applyAlignment="1" applyProtection="1">
      <alignment horizontal="center" vertical="center"/>
      <protection locked="0"/>
    </xf>
    <xf numFmtId="0" fontId="30" fillId="0" borderId="33" xfId="0" applyFont="1" applyBorder="1" applyAlignment="1" applyProtection="1">
      <alignment vertical="center"/>
      <protection locked="0"/>
    </xf>
    <xf numFmtId="0" fontId="30" fillId="0" borderId="34" xfId="0" applyFont="1" applyBorder="1" applyAlignment="1" applyProtection="1">
      <alignment vertical="center"/>
      <protection locked="0"/>
    </xf>
    <xf numFmtId="0" fontId="18" fillId="6" borderId="25" xfId="0" applyFont="1" applyFill="1" applyBorder="1" applyAlignment="1">
      <alignment horizontal="left" vertical="center"/>
    </xf>
    <xf numFmtId="0" fontId="18" fillId="6" borderId="41" xfId="0" applyFont="1" applyFill="1" applyBorder="1" applyAlignment="1">
      <alignment horizontal="left" vertical="center"/>
    </xf>
    <xf numFmtId="0" fontId="18" fillId="6" borderId="40" xfId="0" applyFont="1" applyFill="1" applyBorder="1" applyAlignment="1">
      <alignment horizontal="left" vertical="center"/>
    </xf>
    <xf numFmtId="176" fontId="18" fillId="0" borderId="25" xfId="0" applyNumberFormat="1" applyFont="1" applyBorder="1" applyAlignment="1" applyProtection="1">
      <alignment horizontal="center" vertical="center"/>
      <protection locked="0"/>
    </xf>
    <xf numFmtId="176" fontId="18" fillId="0" borderId="41" xfId="0" applyNumberFormat="1" applyFont="1" applyBorder="1" applyAlignment="1" applyProtection="1">
      <alignment horizontal="center" vertical="center"/>
      <protection locked="0"/>
    </xf>
    <xf numFmtId="176" fontId="18" fillId="0" borderId="27" xfId="0" applyNumberFormat="1" applyFont="1" applyBorder="1" applyAlignment="1" applyProtection="1">
      <alignment horizontal="center" vertical="center"/>
      <protection locked="0"/>
    </xf>
    <xf numFmtId="0" fontId="12" fillId="6" borderId="14" xfId="0" applyFont="1" applyFill="1" applyBorder="1" applyAlignment="1">
      <alignment horizontal="left" vertical="center"/>
    </xf>
    <xf numFmtId="0" fontId="30" fillId="6" borderId="12" xfId="0" applyFont="1" applyFill="1" applyBorder="1" applyAlignment="1">
      <alignment vertical="center"/>
    </xf>
    <xf numFmtId="0" fontId="30" fillId="6" borderId="15" xfId="0" applyFont="1" applyFill="1" applyBorder="1" applyAlignment="1">
      <alignment vertical="center"/>
    </xf>
    <xf numFmtId="0" fontId="21" fillId="6" borderId="12" xfId="0" applyFont="1" applyFill="1" applyBorder="1" applyAlignment="1">
      <alignment horizontal="left" vertical="center" shrinkToFit="1"/>
    </xf>
    <xf numFmtId="0" fontId="12" fillId="6" borderId="14" xfId="0" applyFont="1" applyFill="1" applyBorder="1" applyAlignment="1">
      <alignment horizontal="center" vertical="center" shrinkToFit="1"/>
    </xf>
    <xf numFmtId="176" fontId="12" fillId="0" borderId="14" xfId="0" applyNumberFormat="1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vertical="center"/>
      <protection locked="0"/>
    </xf>
    <xf numFmtId="0" fontId="30" fillId="0" borderId="17" xfId="0" applyFont="1" applyBorder="1" applyAlignment="1" applyProtection="1">
      <alignment vertical="center"/>
      <protection locked="0"/>
    </xf>
    <xf numFmtId="0" fontId="18" fillId="12" borderId="11" xfId="0" applyFont="1" applyFill="1" applyBorder="1" applyAlignment="1" applyProtection="1">
      <alignment horizontal="center" vertical="center"/>
      <protection locked="0"/>
    </xf>
    <xf numFmtId="0" fontId="30" fillId="12" borderId="12" xfId="0" applyFont="1" applyFill="1" applyBorder="1" applyAlignment="1" applyProtection="1">
      <alignment vertical="center"/>
      <protection locked="0"/>
    </xf>
    <xf numFmtId="0" fontId="30" fillId="12" borderId="15" xfId="0" applyFont="1" applyFill="1" applyBorder="1" applyAlignment="1" applyProtection="1">
      <alignment vertical="center"/>
      <protection locked="0"/>
    </xf>
    <xf numFmtId="0" fontId="18" fillId="0" borderId="36" xfId="0" applyFont="1" applyBorder="1" applyAlignment="1" applyProtection="1">
      <alignment horizontal="right" vertical="center"/>
      <protection locked="0"/>
    </xf>
    <xf numFmtId="0" fontId="30" fillId="0" borderId="15" xfId="0" applyFont="1" applyBorder="1" applyAlignment="1" applyProtection="1">
      <alignment vertical="center"/>
      <protection locked="0"/>
    </xf>
    <xf numFmtId="0" fontId="18" fillId="6" borderId="14" xfId="0" applyFont="1" applyFill="1" applyBorder="1" applyAlignment="1">
      <alignment horizontal="left" vertical="center"/>
    </xf>
    <xf numFmtId="0" fontId="18" fillId="6" borderId="36" xfId="0" applyFont="1" applyFill="1" applyBorder="1" applyAlignment="1">
      <alignment horizontal="left" vertical="center"/>
    </xf>
    <xf numFmtId="0" fontId="18" fillId="6" borderId="15" xfId="0" applyFont="1" applyFill="1" applyBorder="1" applyAlignment="1">
      <alignment horizontal="left" vertical="center"/>
    </xf>
    <xf numFmtId="0" fontId="19" fillId="6" borderId="14" xfId="0" applyFont="1" applyFill="1" applyBorder="1" applyAlignment="1">
      <alignment horizontal="left" vertical="center" shrinkToFit="1"/>
    </xf>
    <xf numFmtId="0" fontId="19" fillId="6" borderId="36" xfId="0" applyFont="1" applyFill="1" applyBorder="1" applyAlignment="1">
      <alignment horizontal="left" vertical="center" shrinkToFit="1"/>
    </xf>
    <xf numFmtId="0" fontId="19" fillId="6" borderId="15" xfId="0" applyFont="1" applyFill="1" applyBorder="1" applyAlignment="1">
      <alignment horizontal="left" vertical="center" shrinkToFit="1"/>
    </xf>
    <xf numFmtId="0" fontId="18" fillId="6" borderId="14" xfId="0" applyFont="1" applyFill="1" applyBorder="1" applyAlignment="1">
      <alignment horizontal="center" vertical="center" shrinkToFit="1"/>
    </xf>
    <xf numFmtId="176" fontId="18" fillId="0" borderId="14" xfId="0" applyNumberFormat="1" applyFont="1" applyBorder="1" applyAlignment="1" applyProtection="1">
      <alignment horizontal="center" vertical="center"/>
      <protection locked="0"/>
    </xf>
    <xf numFmtId="0" fontId="12" fillId="7" borderId="37" xfId="0" applyFont="1" applyFill="1" applyBorder="1" applyAlignment="1" applyProtection="1">
      <alignment horizontal="center" vertical="center"/>
      <protection locked="0"/>
    </xf>
    <xf numFmtId="0" fontId="30" fillId="7" borderId="8" xfId="0" applyFont="1" applyFill="1" applyBorder="1" applyAlignment="1" applyProtection="1">
      <alignment vertical="center"/>
      <protection locked="0"/>
    </xf>
    <xf numFmtId="0" fontId="30" fillId="7" borderId="38" xfId="0" applyFont="1" applyFill="1" applyBorder="1" applyAlignment="1" applyProtection="1">
      <alignment vertical="center"/>
      <protection locked="0"/>
    </xf>
    <xf numFmtId="0" fontId="12" fillId="0" borderId="22" xfId="0" applyFont="1" applyBorder="1" applyAlignment="1" applyProtection="1">
      <alignment horizontal="right" vertical="center"/>
      <protection locked="0"/>
    </xf>
    <xf numFmtId="0" fontId="21" fillId="6" borderId="19" xfId="0" applyFont="1" applyFill="1" applyBorder="1" applyAlignment="1">
      <alignment horizontal="left" vertical="center" shrinkToFit="1"/>
    </xf>
    <xf numFmtId="0" fontId="12" fillId="6" borderId="21" xfId="0" applyFont="1" applyFill="1" applyBorder="1" applyAlignment="1">
      <alignment horizontal="center" vertical="center" shrinkToFit="1"/>
    </xf>
    <xf numFmtId="0" fontId="12" fillId="6" borderId="20" xfId="0" applyFont="1" applyFill="1" applyBorder="1" applyAlignment="1">
      <alignment horizontal="center" vertical="center" shrinkToFit="1"/>
    </xf>
    <xf numFmtId="176" fontId="12" fillId="2" borderId="22" xfId="0" applyNumberFormat="1" applyFont="1" applyFill="1" applyBorder="1" applyAlignment="1">
      <alignment horizontal="center" vertical="center"/>
    </xf>
    <xf numFmtId="0" fontId="30" fillId="0" borderId="19" xfId="0" applyFont="1" applyBorder="1" applyAlignment="1">
      <alignment vertical="center"/>
    </xf>
    <xf numFmtId="0" fontId="30" fillId="0" borderId="24" xfId="0" applyFont="1" applyBorder="1" applyAlignment="1">
      <alignment vertical="center"/>
    </xf>
    <xf numFmtId="0" fontId="18" fillId="2" borderId="18" xfId="0" applyFont="1" applyFill="1" applyBorder="1" applyAlignment="1">
      <alignment horizontal="center" vertical="center"/>
    </xf>
    <xf numFmtId="0" fontId="30" fillId="0" borderId="20" xfId="0" applyFont="1" applyBorder="1" applyAlignment="1">
      <alignment vertical="center"/>
    </xf>
    <xf numFmtId="0" fontId="18" fillId="0" borderId="22" xfId="0" applyFont="1" applyBorder="1" applyAlignment="1" applyProtection="1">
      <alignment horizontal="right" vertical="center"/>
      <protection locked="0"/>
    </xf>
    <xf numFmtId="0" fontId="18" fillId="0" borderId="20" xfId="0" applyFont="1" applyBorder="1" applyAlignment="1" applyProtection="1">
      <alignment horizontal="right" vertical="center"/>
      <protection locked="0"/>
    </xf>
    <xf numFmtId="0" fontId="18" fillId="6" borderId="21" xfId="0" applyFont="1" applyFill="1" applyBorder="1" applyAlignment="1">
      <alignment horizontal="center" vertical="center" shrinkToFit="1"/>
    </xf>
    <xf numFmtId="0" fontId="18" fillId="6" borderId="20" xfId="0" applyFont="1" applyFill="1" applyBorder="1" applyAlignment="1">
      <alignment horizontal="center" vertical="center" shrinkToFit="1"/>
    </xf>
    <xf numFmtId="176" fontId="18" fillId="2" borderId="22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0" borderId="25" xfId="0" applyFont="1" applyBorder="1" applyAlignment="1" applyProtection="1">
      <alignment horizontal="right" vertical="center"/>
      <protection locked="0"/>
    </xf>
    <xf numFmtId="0" fontId="30" fillId="0" borderId="26" xfId="0" applyFont="1" applyBorder="1" applyAlignment="1" applyProtection="1">
      <alignment vertical="center"/>
      <protection locked="0"/>
    </xf>
    <xf numFmtId="0" fontId="30" fillId="0" borderId="40" xfId="0" applyFont="1" applyBorder="1" applyAlignment="1" applyProtection="1">
      <alignment vertical="center"/>
      <protection locked="0"/>
    </xf>
    <xf numFmtId="0" fontId="30" fillId="6" borderId="26" xfId="0" applyFont="1" applyFill="1" applyBorder="1" applyAlignment="1">
      <alignment vertical="center"/>
    </xf>
    <xf numFmtId="0" fontId="30" fillId="6" borderId="40" xfId="0" applyFont="1" applyFill="1" applyBorder="1" applyAlignment="1">
      <alignment vertical="center"/>
    </xf>
    <xf numFmtId="0" fontId="21" fillId="6" borderId="26" xfId="0" applyFont="1" applyFill="1" applyBorder="1" applyAlignment="1">
      <alignment horizontal="left" vertical="center" shrinkToFit="1"/>
    </xf>
    <xf numFmtId="0" fontId="12" fillId="6" borderId="25" xfId="0" applyFont="1" applyFill="1" applyBorder="1" applyAlignment="1">
      <alignment horizontal="center" vertical="center" shrinkToFit="1"/>
    </xf>
    <xf numFmtId="0" fontId="12" fillId="6" borderId="41" xfId="0" applyFont="1" applyFill="1" applyBorder="1" applyAlignment="1">
      <alignment horizontal="center" vertical="center" shrinkToFit="1"/>
    </xf>
    <xf numFmtId="0" fontId="12" fillId="6" borderId="40" xfId="0" applyFont="1" applyFill="1" applyBorder="1" applyAlignment="1">
      <alignment horizontal="center" vertical="center" shrinkToFit="1"/>
    </xf>
    <xf numFmtId="176" fontId="12" fillId="2" borderId="25" xfId="0" applyNumberFormat="1" applyFont="1" applyFill="1" applyBorder="1" applyAlignment="1">
      <alignment horizontal="center" vertical="center"/>
    </xf>
    <xf numFmtId="0" fontId="30" fillId="0" borderId="26" xfId="0" applyFont="1" applyBorder="1" applyAlignment="1">
      <alignment vertical="center"/>
    </xf>
    <xf numFmtId="0" fontId="30" fillId="0" borderId="27" xfId="0" applyFont="1" applyBorder="1" applyAlignment="1">
      <alignment vertical="center"/>
    </xf>
    <xf numFmtId="0" fontId="18" fillId="2" borderId="39" xfId="0" applyFont="1" applyFill="1" applyBorder="1" applyAlignment="1">
      <alignment horizontal="center" vertical="center"/>
    </xf>
    <xf numFmtId="0" fontId="30" fillId="0" borderId="40" xfId="0" applyFont="1" applyBorder="1" applyAlignment="1">
      <alignment vertical="center"/>
    </xf>
    <xf numFmtId="0" fontId="18" fillId="0" borderId="25" xfId="0" applyFont="1" applyBorder="1" applyAlignment="1" applyProtection="1">
      <alignment horizontal="right" vertical="center"/>
      <protection locked="0"/>
    </xf>
    <xf numFmtId="0" fontId="18" fillId="0" borderId="41" xfId="0" applyFont="1" applyBorder="1" applyAlignment="1" applyProtection="1">
      <alignment horizontal="right" vertical="center"/>
      <protection locked="0"/>
    </xf>
    <xf numFmtId="0" fontId="18" fillId="0" borderId="40" xfId="0" applyFont="1" applyBorder="1" applyAlignment="1" applyProtection="1">
      <alignment horizontal="right" vertical="center"/>
      <protection locked="0"/>
    </xf>
    <xf numFmtId="0" fontId="19" fillId="6" borderId="26" xfId="0" applyFont="1" applyFill="1" applyBorder="1" applyAlignment="1">
      <alignment horizontal="left" vertical="center" shrinkToFit="1"/>
    </xf>
    <xf numFmtId="0" fontId="18" fillId="6" borderId="25" xfId="0" applyFont="1" applyFill="1" applyBorder="1" applyAlignment="1">
      <alignment horizontal="center" vertical="center" shrinkToFit="1"/>
    </xf>
    <xf numFmtId="0" fontId="18" fillId="6" borderId="41" xfId="0" applyFont="1" applyFill="1" applyBorder="1" applyAlignment="1">
      <alignment horizontal="center" vertical="center" shrinkToFit="1"/>
    </xf>
    <xf numFmtId="0" fontId="18" fillId="6" borderId="40" xfId="0" applyFont="1" applyFill="1" applyBorder="1" applyAlignment="1">
      <alignment horizontal="center" vertical="center" shrinkToFit="1"/>
    </xf>
    <xf numFmtId="176" fontId="18" fillId="2" borderId="25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0" borderId="14" xfId="0" applyFont="1" applyBorder="1" applyAlignment="1" applyProtection="1">
      <alignment horizontal="right" vertical="center"/>
      <protection locked="0"/>
    </xf>
    <xf numFmtId="0" fontId="12" fillId="6" borderId="43" xfId="0" applyFont="1" applyFill="1" applyBorder="1" applyAlignment="1">
      <alignment horizontal="left" vertical="center"/>
    </xf>
    <xf numFmtId="0" fontId="30" fillId="6" borderId="8" xfId="0" applyFont="1" applyFill="1" applyBorder="1" applyAlignment="1">
      <alignment vertical="center"/>
    </xf>
    <xf numFmtId="0" fontId="30" fillId="6" borderId="38" xfId="0" applyFont="1" applyFill="1" applyBorder="1" applyAlignment="1">
      <alignment vertical="center"/>
    </xf>
    <xf numFmtId="0" fontId="21" fillId="6" borderId="8" xfId="0" applyFont="1" applyFill="1" applyBorder="1" applyAlignment="1">
      <alignment horizontal="left" vertical="center" shrinkToFit="1"/>
    </xf>
    <xf numFmtId="0" fontId="12" fillId="6" borderId="36" xfId="0" applyFont="1" applyFill="1" applyBorder="1" applyAlignment="1">
      <alignment horizontal="center" vertical="center" shrinkToFit="1"/>
    </xf>
    <xf numFmtId="0" fontId="12" fillId="6" borderId="15" xfId="0" applyFont="1" applyFill="1" applyBorder="1" applyAlignment="1">
      <alignment horizontal="center" vertical="center" shrinkToFit="1"/>
    </xf>
    <xf numFmtId="0" fontId="18" fillId="12" borderId="36" xfId="0" applyFont="1" applyFill="1" applyBorder="1" applyAlignment="1" applyProtection="1">
      <alignment horizontal="center" vertical="center"/>
      <protection locked="0"/>
    </xf>
    <xf numFmtId="0" fontId="18" fillId="12" borderId="15" xfId="0" applyFont="1" applyFill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right" vertical="center"/>
      <protection locked="0"/>
    </xf>
    <xf numFmtId="0" fontId="18" fillId="0" borderId="15" xfId="0" applyFont="1" applyBorder="1" applyAlignment="1" applyProtection="1">
      <alignment horizontal="right" vertical="center"/>
      <protection locked="0"/>
    </xf>
    <xf numFmtId="0" fontId="19" fillId="6" borderId="12" xfId="0" applyFont="1" applyFill="1" applyBorder="1" applyAlignment="1">
      <alignment horizontal="left" vertical="center" shrinkToFit="1"/>
    </xf>
    <xf numFmtId="0" fontId="18" fillId="6" borderId="36" xfId="0" applyFont="1" applyFill="1" applyBorder="1" applyAlignment="1">
      <alignment horizontal="center" vertical="center" shrinkToFit="1"/>
    </xf>
    <xf numFmtId="0" fontId="18" fillId="6" borderId="15" xfId="0" applyFont="1" applyFill="1" applyBorder="1" applyAlignment="1">
      <alignment horizontal="center" vertical="center" shrinkToFit="1"/>
    </xf>
    <xf numFmtId="0" fontId="30" fillId="12" borderId="19" xfId="0" applyFont="1" applyFill="1" applyBorder="1" applyAlignment="1" applyProtection="1">
      <alignment vertical="center"/>
      <protection locked="0"/>
    </xf>
    <xf numFmtId="0" fontId="30" fillId="12" borderId="20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6" fillId="15" borderId="45" xfId="0" applyFont="1" applyFill="1" applyBorder="1" applyAlignment="1" applyProtection="1">
      <alignment horizontal="center" vertical="center" shrinkToFit="1"/>
      <protection locked="0"/>
    </xf>
    <xf numFmtId="0" fontId="30" fillId="14" borderId="45" xfId="0" applyFont="1" applyFill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vertical="center"/>
      <protection locked="0"/>
    </xf>
    <xf numFmtId="0" fontId="30" fillId="0" borderId="4" xfId="0" applyFont="1" applyBorder="1" applyAlignment="1" applyProtection="1">
      <alignment vertical="center"/>
      <protection locked="0"/>
    </xf>
    <xf numFmtId="0" fontId="30" fillId="0" borderId="5" xfId="0" applyFont="1" applyBorder="1" applyAlignment="1" applyProtection="1">
      <alignment vertical="center"/>
      <protection locked="0"/>
    </xf>
    <xf numFmtId="0" fontId="30" fillId="0" borderId="6" xfId="0" applyFont="1" applyBorder="1" applyAlignment="1" applyProtection="1">
      <alignment vertical="center"/>
      <protection locked="0"/>
    </xf>
    <xf numFmtId="0" fontId="30" fillId="0" borderId="7" xfId="0" applyFont="1" applyBorder="1" applyAlignment="1" applyProtection="1">
      <alignment vertical="center"/>
      <protection locked="0"/>
    </xf>
    <xf numFmtId="0" fontId="27" fillId="14" borderId="45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37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textRotation="255" wrapText="1"/>
    </xf>
    <xf numFmtId="0" fontId="5" fillId="0" borderId="0" xfId="0" applyFont="1" applyAlignment="1">
      <alignment horizontal="center" vertical="center" textRotation="255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5" fillId="14" borderId="47" xfId="0" applyFont="1" applyFill="1" applyBorder="1" applyAlignment="1" applyProtection="1">
      <alignment horizontal="center" vertical="center"/>
      <protection locked="0"/>
    </xf>
    <xf numFmtId="0" fontId="5" fillId="14" borderId="48" xfId="0" applyFont="1" applyFill="1" applyBorder="1" applyAlignment="1" applyProtection="1">
      <alignment horizontal="center" vertical="center"/>
      <protection locked="0"/>
    </xf>
    <xf numFmtId="0" fontId="5" fillId="14" borderId="49" xfId="0" applyFont="1" applyFill="1" applyBorder="1" applyAlignment="1" applyProtection="1">
      <alignment horizontal="center" vertical="center"/>
      <protection locked="0"/>
    </xf>
    <xf numFmtId="0" fontId="14" fillId="10" borderId="14" xfId="0" applyFont="1" applyFill="1" applyBorder="1" applyAlignment="1">
      <alignment horizontal="center" vertical="center"/>
    </xf>
    <xf numFmtId="0" fontId="30" fillId="11" borderId="12" xfId="0" applyFont="1" applyFill="1" applyBorder="1" applyAlignment="1">
      <alignment vertical="center"/>
    </xf>
    <xf numFmtId="0" fontId="30" fillId="11" borderId="15" xfId="0" applyFont="1" applyFill="1" applyBorder="1" applyAlignment="1">
      <alignment vertical="center"/>
    </xf>
    <xf numFmtId="0" fontId="30" fillId="11" borderId="17" xfId="0" applyFont="1" applyFill="1" applyBorder="1" applyAlignment="1">
      <alignment vertical="center"/>
    </xf>
    <xf numFmtId="0" fontId="16" fillId="8" borderId="11" xfId="0" applyFont="1" applyFill="1" applyBorder="1" applyAlignment="1">
      <alignment horizontal="center" vertical="center"/>
    </xf>
    <xf numFmtId="0" fontId="30" fillId="9" borderId="12" xfId="0" applyFont="1" applyFill="1" applyBorder="1" applyAlignment="1">
      <alignment vertical="center"/>
    </xf>
    <xf numFmtId="0" fontId="30" fillId="9" borderId="15" xfId="0" applyFont="1" applyFill="1" applyBorder="1" applyAlignment="1">
      <alignment vertical="center"/>
    </xf>
    <xf numFmtId="0" fontId="16" fillId="8" borderId="14" xfId="0" applyFont="1" applyFill="1" applyBorder="1" applyAlignment="1">
      <alignment horizontal="center" vertical="center"/>
    </xf>
    <xf numFmtId="0" fontId="30" fillId="9" borderId="17" xfId="0" applyFont="1" applyFill="1" applyBorder="1" applyAlignment="1">
      <alignment vertical="center"/>
    </xf>
    <xf numFmtId="0" fontId="14" fillId="10" borderId="11" xfId="0" applyFont="1" applyFill="1" applyBorder="1" applyAlignment="1">
      <alignment horizontal="center" vertical="center"/>
    </xf>
    <xf numFmtId="0" fontId="30" fillId="11" borderId="13" xfId="0" applyFont="1" applyFill="1" applyBorder="1" applyAlignment="1">
      <alignment vertical="center"/>
    </xf>
    <xf numFmtId="0" fontId="26" fillId="0" borderId="50" xfId="0" applyFont="1" applyBorder="1" applyAlignment="1">
      <alignment horizontal="center" vertical="center" shrinkToFit="1"/>
    </xf>
    <xf numFmtId="0" fontId="26" fillId="0" borderId="51" xfId="0" applyFont="1" applyBorder="1" applyAlignment="1">
      <alignment horizontal="center" vertical="center" shrinkToFit="1"/>
    </xf>
    <xf numFmtId="5" fontId="28" fillId="13" borderId="45" xfId="0" applyNumberFormat="1" applyFont="1" applyFill="1" applyBorder="1" applyAlignment="1">
      <alignment horizontal="center" vertical="center"/>
    </xf>
    <xf numFmtId="0" fontId="27" fillId="0" borderId="48" xfId="0" applyFont="1" applyBorder="1" applyAlignment="1">
      <alignment horizontal="center" vertical="top" shrinkToFit="1"/>
    </xf>
    <xf numFmtId="0" fontId="27" fillId="0" borderId="52" xfId="0" applyFont="1" applyBorder="1" applyAlignment="1">
      <alignment horizontal="center" vertical="top" shrinkToFit="1"/>
    </xf>
    <xf numFmtId="0" fontId="8" fillId="0" borderId="0" xfId="0" applyFont="1" applyAlignment="1">
      <alignment horizontal="left" vertical="center" wrapText="1"/>
    </xf>
    <xf numFmtId="0" fontId="32" fillId="0" borderId="9" xfId="0" applyFont="1" applyBorder="1" applyAlignment="1" applyProtection="1">
      <alignment horizontal="center" vertical="center" shrinkToFit="1"/>
      <protection locked="0"/>
    </xf>
    <xf numFmtId="0" fontId="1" fillId="0" borderId="9" xfId="1" applyFont="1">
      <alignment vertical="center"/>
    </xf>
    <xf numFmtId="0" fontId="38" fillId="0" borderId="9" xfId="1" applyFont="1">
      <alignment vertical="center"/>
    </xf>
  </cellXfs>
  <cellStyles count="2">
    <cellStyle name="標準" xfId="0" builtinId="0"/>
    <cellStyle name="標準 2" xfId="1" xr:uid="{A283006F-0A2B-47DF-B74E-13A7B82294B0}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CC"/>
      <color rgb="FFFF9999"/>
      <color rgb="FFFFFFCC"/>
      <color rgb="FFF1CF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81FF9-A0C9-4E92-852E-57C6ADD80A67}">
  <sheetPr codeName="Sheet1"/>
  <dimension ref="A1:I206"/>
  <sheetViews>
    <sheetView workbookViewId="0">
      <selection activeCell="O12" sqref="O12"/>
    </sheetView>
  </sheetViews>
  <sheetFormatPr defaultRowHeight="13.2"/>
  <cols>
    <col min="1" max="1" width="6.88671875" style="59" customWidth="1"/>
    <col min="2" max="3" width="22.44140625" style="59" customWidth="1"/>
    <col min="4" max="4" width="5.5546875" style="63" bestFit="1" customWidth="1"/>
    <col min="5" max="5" width="8.88671875" style="59"/>
    <col min="6" max="6" width="6.88671875" style="59" customWidth="1"/>
    <col min="7" max="8" width="22.44140625" style="59" customWidth="1"/>
    <col min="9" max="9" width="5.5546875" style="63" bestFit="1" customWidth="1"/>
    <col min="10" max="16384" width="8.88671875" style="59"/>
  </cols>
  <sheetData>
    <row r="1" spans="1:9" ht="22.2" customHeight="1">
      <c r="A1" s="89" t="s">
        <v>156</v>
      </c>
      <c r="B1" s="89"/>
      <c r="C1" s="89"/>
      <c r="D1" s="89"/>
      <c r="E1" s="89"/>
      <c r="F1" s="89"/>
      <c r="G1" s="89"/>
      <c r="H1" s="89"/>
      <c r="I1" s="89"/>
    </row>
    <row r="2" spans="1:9" ht="22.2" customHeight="1">
      <c r="A2" s="89" t="s">
        <v>150</v>
      </c>
      <c r="B2" s="89"/>
      <c r="C2" s="89"/>
      <c r="D2" s="89"/>
      <c r="E2" s="89"/>
      <c r="F2" s="89"/>
      <c r="G2" s="89"/>
      <c r="H2" s="89"/>
      <c r="I2" s="89"/>
    </row>
    <row r="4" spans="1:9" ht="23.4">
      <c r="A4" s="73" t="s">
        <v>75</v>
      </c>
      <c r="B4" s="73"/>
      <c r="F4" s="73" t="s">
        <v>76</v>
      </c>
    </row>
    <row r="5" spans="1:9" ht="14.4">
      <c r="A5" s="68" t="s">
        <v>77</v>
      </c>
      <c r="B5" s="69" t="s">
        <v>74</v>
      </c>
      <c r="C5" s="69" t="s">
        <v>7</v>
      </c>
      <c r="D5" s="70" t="s">
        <v>35</v>
      </c>
      <c r="F5" s="65" t="s">
        <v>77</v>
      </c>
      <c r="G5" s="66" t="s">
        <v>74</v>
      </c>
      <c r="H5" s="66" t="s">
        <v>7</v>
      </c>
      <c r="I5" s="67" t="s">
        <v>35</v>
      </c>
    </row>
    <row r="6" spans="1:9">
      <c r="A6" s="84" t="s">
        <v>153</v>
      </c>
      <c r="B6" s="85" t="s">
        <v>151</v>
      </c>
      <c r="C6" s="85" t="s">
        <v>152</v>
      </c>
      <c r="D6" s="86">
        <v>3</v>
      </c>
      <c r="F6" s="83" t="s">
        <v>153</v>
      </c>
      <c r="G6" s="87" t="s">
        <v>154</v>
      </c>
      <c r="H6" s="87" t="s">
        <v>155</v>
      </c>
      <c r="I6" s="88">
        <v>6</v>
      </c>
    </row>
    <row r="7" spans="1:9">
      <c r="A7" s="71">
        <v>1</v>
      </c>
      <c r="B7" s="62"/>
      <c r="C7" s="62"/>
      <c r="D7" s="64"/>
      <c r="F7" s="72">
        <v>1</v>
      </c>
      <c r="G7" s="62"/>
      <c r="H7" s="62"/>
      <c r="I7" s="64"/>
    </row>
    <row r="8" spans="1:9">
      <c r="A8" s="71">
        <v>2</v>
      </c>
      <c r="B8" s="62"/>
      <c r="C8" s="62"/>
      <c r="D8" s="64"/>
      <c r="F8" s="72">
        <v>2</v>
      </c>
      <c r="G8" s="62"/>
      <c r="H8" s="62"/>
      <c r="I8" s="64"/>
    </row>
    <row r="9" spans="1:9">
      <c r="A9" s="71">
        <v>3</v>
      </c>
      <c r="B9" s="62"/>
      <c r="C9" s="62"/>
      <c r="D9" s="64"/>
      <c r="F9" s="72">
        <v>3</v>
      </c>
      <c r="G9" s="62"/>
      <c r="H9" s="62"/>
      <c r="I9" s="64"/>
    </row>
    <row r="10" spans="1:9">
      <c r="A10" s="71">
        <v>4</v>
      </c>
      <c r="B10" s="62"/>
      <c r="C10" s="62"/>
      <c r="D10" s="64"/>
      <c r="F10" s="72">
        <v>4</v>
      </c>
      <c r="G10" s="62"/>
      <c r="H10" s="62"/>
      <c r="I10" s="64"/>
    </row>
    <row r="11" spans="1:9">
      <c r="A11" s="71">
        <v>5</v>
      </c>
      <c r="B11" s="62"/>
      <c r="C11" s="62"/>
      <c r="D11" s="64"/>
      <c r="F11" s="72">
        <v>5</v>
      </c>
      <c r="G11" s="62"/>
      <c r="H11" s="62"/>
      <c r="I11" s="64"/>
    </row>
    <row r="12" spans="1:9">
      <c r="A12" s="71">
        <v>6</v>
      </c>
      <c r="B12" s="62"/>
      <c r="C12" s="62"/>
      <c r="D12" s="64"/>
      <c r="F12" s="72">
        <v>6</v>
      </c>
      <c r="G12" s="62"/>
      <c r="H12" s="62"/>
      <c r="I12" s="64"/>
    </row>
    <row r="13" spans="1:9">
      <c r="A13" s="71">
        <v>7</v>
      </c>
      <c r="B13" s="62"/>
      <c r="C13" s="62"/>
      <c r="D13" s="64"/>
      <c r="F13" s="72">
        <v>7</v>
      </c>
      <c r="G13" s="62"/>
      <c r="H13" s="62"/>
      <c r="I13" s="64"/>
    </row>
    <row r="14" spans="1:9">
      <c r="A14" s="71">
        <v>8</v>
      </c>
      <c r="B14" s="62"/>
      <c r="C14" s="62"/>
      <c r="D14" s="64"/>
      <c r="F14" s="72">
        <v>8</v>
      </c>
      <c r="G14" s="62"/>
      <c r="H14" s="62"/>
      <c r="I14" s="64"/>
    </row>
    <row r="15" spans="1:9">
      <c r="A15" s="71">
        <v>9</v>
      </c>
      <c r="B15" s="62"/>
      <c r="C15" s="62"/>
      <c r="D15" s="64"/>
      <c r="F15" s="72">
        <v>9</v>
      </c>
      <c r="G15" s="62"/>
      <c r="H15" s="62"/>
      <c r="I15" s="64"/>
    </row>
    <row r="16" spans="1:9">
      <c r="A16" s="71">
        <v>10</v>
      </c>
      <c r="B16" s="62"/>
      <c r="C16" s="62"/>
      <c r="D16" s="64"/>
      <c r="F16" s="72">
        <v>10</v>
      </c>
      <c r="G16" s="62"/>
      <c r="H16" s="62"/>
      <c r="I16" s="64"/>
    </row>
    <row r="17" spans="1:9">
      <c r="A17" s="71">
        <v>11</v>
      </c>
      <c r="B17" s="62"/>
      <c r="C17" s="62"/>
      <c r="D17" s="64"/>
      <c r="F17" s="72">
        <v>11</v>
      </c>
      <c r="G17" s="62"/>
      <c r="H17" s="62"/>
      <c r="I17" s="64"/>
    </row>
    <row r="18" spans="1:9">
      <c r="A18" s="71">
        <v>12</v>
      </c>
      <c r="B18" s="62"/>
      <c r="C18" s="62"/>
      <c r="D18" s="64"/>
      <c r="F18" s="72">
        <v>12</v>
      </c>
      <c r="G18" s="62"/>
      <c r="H18" s="62"/>
      <c r="I18" s="64"/>
    </row>
    <row r="19" spans="1:9">
      <c r="A19" s="71">
        <v>13</v>
      </c>
      <c r="B19" s="62"/>
      <c r="C19" s="62"/>
      <c r="D19" s="64"/>
      <c r="F19" s="72">
        <v>13</v>
      </c>
      <c r="G19" s="62"/>
      <c r="H19" s="62"/>
      <c r="I19" s="64"/>
    </row>
    <row r="20" spans="1:9">
      <c r="A20" s="71">
        <v>14</v>
      </c>
      <c r="B20" s="62"/>
      <c r="C20" s="62"/>
      <c r="D20" s="64"/>
      <c r="F20" s="72">
        <v>14</v>
      </c>
      <c r="G20" s="62"/>
      <c r="H20" s="62"/>
      <c r="I20" s="64"/>
    </row>
    <row r="21" spans="1:9">
      <c r="A21" s="71">
        <v>15</v>
      </c>
      <c r="B21" s="62"/>
      <c r="C21" s="62"/>
      <c r="D21" s="64"/>
      <c r="F21" s="72">
        <v>15</v>
      </c>
      <c r="G21" s="62"/>
      <c r="H21" s="62"/>
      <c r="I21" s="64"/>
    </row>
    <row r="22" spans="1:9">
      <c r="A22" s="71">
        <v>16</v>
      </c>
      <c r="B22" s="62"/>
      <c r="C22" s="62"/>
      <c r="D22" s="64"/>
      <c r="F22" s="72">
        <v>16</v>
      </c>
      <c r="G22" s="62"/>
      <c r="H22" s="62"/>
      <c r="I22" s="64"/>
    </row>
    <row r="23" spans="1:9">
      <c r="A23" s="71">
        <v>17</v>
      </c>
      <c r="B23" s="62"/>
      <c r="C23" s="62"/>
      <c r="D23" s="64"/>
      <c r="F23" s="72">
        <v>17</v>
      </c>
      <c r="G23" s="62"/>
      <c r="H23" s="62"/>
      <c r="I23" s="64"/>
    </row>
    <row r="24" spans="1:9">
      <c r="A24" s="71">
        <v>18</v>
      </c>
      <c r="B24" s="62"/>
      <c r="C24" s="62"/>
      <c r="D24" s="64"/>
      <c r="F24" s="72">
        <v>18</v>
      </c>
      <c r="G24" s="62"/>
      <c r="H24" s="62"/>
      <c r="I24" s="64"/>
    </row>
    <row r="25" spans="1:9">
      <c r="A25" s="71">
        <v>19</v>
      </c>
      <c r="B25" s="62"/>
      <c r="C25" s="62"/>
      <c r="D25" s="64"/>
      <c r="F25" s="72">
        <v>19</v>
      </c>
      <c r="G25" s="62"/>
      <c r="H25" s="62"/>
      <c r="I25" s="64"/>
    </row>
    <row r="26" spans="1:9">
      <c r="A26" s="71">
        <v>20</v>
      </c>
      <c r="B26" s="62"/>
      <c r="C26" s="62"/>
      <c r="D26" s="64"/>
      <c r="F26" s="72">
        <v>20</v>
      </c>
      <c r="G26" s="62"/>
      <c r="H26" s="62"/>
      <c r="I26" s="64"/>
    </row>
    <row r="27" spans="1:9">
      <c r="A27" s="71">
        <v>21</v>
      </c>
      <c r="B27" s="62"/>
      <c r="C27" s="62"/>
      <c r="D27" s="64"/>
      <c r="F27" s="72">
        <v>21</v>
      </c>
      <c r="G27" s="62"/>
      <c r="H27" s="62"/>
      <c r="I27" s="64"/>
    </row>
    <row r="28" spans="1:9">
      <c r="A28" s="71">
        <v>22</v>
      </c>
      <c r="B28" s="62"/>
      <c r="C28" s="62"/>
      <c r="D28" s="64"/>
      <c r="F28" s="72">
        <v>22</v>
      </c>
      <c r="G28" s="62"/>
      <c r="H28" s="62"/>
      <c r="I28" s="64"/>
    </row>
    <row r="29" spans="1:9">
      <c r="A29" s="71">
        <v>23</v>
      </c>
      <c r="B29" s="62"/>
      <c r="C29" s="62"/>
      <c r="D29" s="64"/>
      <c r="F29" s="72">
        <v>23</v>
      </c>
      <c r="G29" s="62"/>
      <c r="H29" s="62"/>
      <c r="I29" s="64"/>
    </row>
    <row r="30" spans="1:9">
      <c r="A30" s="71">
        <v>24</v>
      </c>
      <c r="B30" s="62"/>
      <c r="C30" s="62"/>
      <c r="D30" s="64"/>
      <c r="F30" s="72">
        <v>24</v>
      </c>
      <c r="G30" s="62"/>
      <c r="H30" s="62"/>
      <c r="I30" s="64"/>
    </row>
    <row r="31" spans="1:9">
      <c r="A31" s="71">
        <v>25</v>
      </c>
      <c r="B31" s="62"/>
      <c r="C31" s="62"/>
      <c r="D31" s="64"/>
      <c r="F31" s="72">
        <v>25</v>
      </c>
      <c r="G31" s="62"/>
      <c r="H31" s="62"/>
      <c r="I31" s="64"/>
    </row>
    <row r="32" spans="1:9">
      <c r="A32" s="71">
        <v>26</v>
      </c>
      <c r="B32" s="62"/>
      <c r="C32" s="62"/>
      <c r="D32" s="64"/>
      <c r="F32" s="72">
        <v>26</v>
      </c>
      <c r="G32" s="62"/>
      <c r="H32" s="62"/>
      <c r="I32" s="64"/>
    </row>
    <row r="33" spans="1:9">
      <c r="A33" s="71">
        <v>27</v>
      </c>
      <c r="B33" s="62"/>
      <c r="C33" s="62"/>
      <c r="D33" s="64"/>
      <c r="F33" s="72">
        <v>27</v>
      </c>
      <c r="G33" s="62"/>
      <c r="H33" s="62"/>
      <c r="I33" s="64"/>
    </row>
    <row r="34" spans="1:9">
      <c r="A34" s="71">
        <v>28</v>
      </c>
      <c r="B34" s="62"/>
      <c r="C34" s="62"/>
      <c r="D34" s="64"/>
      <c r="F34" s="72">
        <v>28</v>
      </c>
      <c r="G34" s="62"/>
      <c r="H34" s="62"/>
      <c r="I34" s="64"/>
    </row>
    <row r="35" spans="1:9">
      <c r="A35" s="71">
        <v>29</v>
      </c>
      <c r="B35" s="62"/>
      <c r="C35" s="62"/>
      <c r="D35" s="64"/>
      <c r="F35" s="72">
        <v>29</v>
      </c>
      <c r="G35" s="62"/>
      <c r="H35" s="62"/>
      <c r="I35" s="64"/>
    </row>
    <row r="36" spans="1:9">
      <c r="A36" s="71">
        <v>30</v>
      </c>
      <c r="B36" s="62"/>
      <c r="C36" s="62"/>
      <c r="D36" s="64"/>
      <c r="F36" s="72">
        <v>30</v>
      </c>
      <c r="G36" s="62"/>
      <c r="H36" s="62"/>
      <c r="I36" s="64"/>
    </row>
    <row r="37" spans="1:9">
      <c r="A37" s="71">
        <v>31</v>
      </c>
      <c r="B37" s="62"/>
      <c r="C37" s="62"/>
      <c r="D37" s="64"/>
      <c r="F37" s="72">
        <v>31</v>
      </c>
      <c r="G37" s="62"/>
      <c r="H37" s="62"/>
      <c r="I37" s="64"/>
    </row>
    <row r="38" spans="1:9">
      <c r="A38" s="71">
        <v>32</v>
      </c>
      <c r="B38" s="62"/>
      <c r="C38" s="62"/>
      <c r="D38" s="64"/>
      <c r="F38" s="72">
        <v>32</v>
      </c>
      <c r="G38" s="62"/>
      <c r="H38" s="62"/>
      <c r="I38" s="64"/>
    </row>
    <row r="39" spans="1:9">
      <c r="A39" s="71">
        <v>33</v>
      </c>
      <c r="B39" s="62"/>
      <c r="C39" s="62"/>
      <c r="D39" s="64"/>
      <c r="F39" s="72">
        <v>33</v>
      </c>
      <c r="G39" s="62"/>
      <c r="H39" s="62"/>
      <c r="I39" s="64"/>
    </row>
    <row r="40" spans="1:9">
      <c r="A40" s="71">
        <v>34</v>
      </c>
      <c r="B40" s="62"/>
      <c r="C40" s="62"/>
      <c r="D40" s="64"/>
      <c r="F40" s="72">
        <v>34</v>
      </c>
      <c r="G40" s="62"/>
      <c r="H40" s="62"/>
      <c r="I40" s="64"/>
    </row>
    <row r="41" spans="1:9">
      <c r="A41" s="71">
        <v>35</v>
      </c>
      <c r="B41" s="62"/>
      <c r="C41" s="62"/>
      <c r="D41" s="64"/>
      <c r="F41" s="72">
        <v>35</v>
      </c>
      <c r="G41" s="62"/>
      <c r="H41" s="62"/>
      <c r="I41" s="64"/>
    </row>
    <row r="42" spans="1:9">
      <c r="A42" s="71">
        <v>36</v>
      </c>
      <c r="B42" s="62"/>
      <c r="C42" s="62"/>
      <c r="D42" s="64"/>
      <c r="F42" s="72">
        <v>36</v>
      </c>
      <c r="G42" s="62"/>
      <c r="H42" s="62"/>
      <c r="I42" s="64"/>
    </row>
    <row r="43" spans="1:9">
      <c r="A43" s="71">
        <v>37</v>
      </c>
      <c r="B43" s="62"/>
      <c r="C43" s="62"/>
      <c r="D43" s="64"/>
      <c r="F43" s="72">
        <v>37</v>
      </c>
      <c r="G43" s="62"/>
      <c r="H43" s="62"/>
      <c r="I43" s="64"/>
    </row>
    <row r="44" spans="1:9">
      <c r="A44" s="71">
        <v>38</v>
      </c>
      <c r="B44" s="62"/>
      <c r="C44" s="62"/>
      <c r="D44" s="64"/>
      <c r="F44" s="72">
        <v>38</v>
      </c>
      <c r="G44" s="62"/>
      <c r="H44" s="62"/>
      <c r="I44" s="64"/>
    </row>
    <row r="45" spans="1:9">
      <c r="A45" s="71">
        <v>39</v>
      </c>
      <c r="B45" s="62"/>
      <c r="C45" s="62"/>
      <c r="D45" s="64"/>
      <c r="F45" s="72">
        <v>39</v>
      </c>
      <c r="G45" s="62"/>
      <c r="H45" s="62"/>
      <c r="I45" s="64"/>
    </row>
    <row r="46" spans="1:9">
      <c r="A46" s="71">
        <v>40</v>
      </c>
      <c r="B46" s="62"/>
      <c r="C46" s="62"/>
      <c r="D46" s="64"/>
      <c r="F46" s="72">
        <v>40</v>
      </c>
      <c r="G46" s="62"/>
      <c r="H46" s="62"/>
      <c r="I46" s="64"/>
    </row>
    <row r="47" spans="1:9">
      <c r="A47" s="71">
        <v>41</v>
      </c>
      <c r="B47" s="62"/>
      <c r="C47" s="62"/>
      <c r="D47" s="64"/>
      <c r="F47" s="72">
        <v>41</v>
      </c>
      <c r="G47" s="62"/>
      <c r="H47" s="62"/>
      <c r="I47" s="64"/>
    </row>
    <row r="48" spans="1:9">
      <c r="A48" s="71">
        <v>42</v>
      </c>
      <c r="B48" s="62"/>
      <c r="C48" s="62"/>
      <c r="D48" s="64"/>
      <c r="F48" s="72">
        <v>42</v>
      </c>
      <c r="G48" s="62"/>
      <c r="H48" s="62"/>
      <c r="I48" s="64"/>
    </row>
    <row r="49" spans="1:9">
      <c r="A49" s="71">
        <v>43</v>
      </c>
      <c r="B49" s="62"/>
      <c r="C49" s="62"/>
      <c r="D49" s="64"/>
      <c r="F49" s="72">
        <v>43</v>
      </c>
      <c r="G49" s="62"/>
      <c r="H49" s="62"/>
      <c r="I49" s="64"/>
    </row>
    <row r="50" spans="1:9">
      <c r="A50" s="71">
        <v>44</v>
      </c>
      <c r="B50" s="62"/>
      <c r="C50" s="62"/>
      <c r="D50" s="64"/>
      <c r="F50" s="72">
        <v>44</v>
      </c>
      <c r="G50" s="62"/>
      <c r="H50" s="62"/>
      <c r="I50" s="64"/>
    </row>
    <row r="51" spans="1:9">
      <c r="A51" s="71">
        <v>45</v>
      </c>
      <c r="B51" s="62"/>
      <c r="C51" s="62"/>
      <c r="D51" s="64"/>
      <c r="F51" s="72">
        <v>45</v>
      </c>
      <c r="G51" s="62"/>
      <c r="H51" s="62"/>
      <c r="I51" s="64"/>
    </row>
    <row r="52" spans="1:9">
      <c r="A52" s="71">
        <v>46</v>
      </c>
      <c r="B52" s="62"/>
      <c r="C52" s="62"/>
      <c r="D52" s="64"/>
      <c r="F52" s="72">
        <v>46</v>
      </c>
      <c r="G52" s="62"/>
      <c r="H52" s="62"/>
      <c r="I52" s="64"/>
    </row>
    <row r="53" spans="1:9">
      <c r="A53" s="71">
        <v>47</v>
      </c>
      <c r="B53" s="62"/>
      <c r="C53" s="62"/>
      <c r="D53" s="64"/>
      <c r="F53" s="72">
        <v>47</v>
      </c>
      <c r="G53" s="62"/>
      <c r="H53" s="62"/>
      <c r="I53" s="64"/>
    </row>
    <row r="54" spans="1:9">
      <c r="A54" s="71">
        <v>48</v>
      </c>
      <c r="B54" s="62"/>
      <c r="C54" s="62"/>
      <c r="D54" s="64"/>
      <c r="F54" s="72">
        <v>48</v>
      </c>
      <c r="G54" s="62"/>
      <c r="H54" s="62"/>
      <c r="I54" s="64"/>
    </row>
    <row r="55" spans="1:9">
      <c r="A55" s="71">
        <v>49</v>
      </c>
      <c r="B55" s="62"/>
      <c r="C55" s="62"/>
      <c r="D55" s="64"/>
      <c r="F55" s="72">
        <v>49</v>
      </c>
      <c r="G55" s="62"/>
      <c r="H55" s="62"/>
      <c r="I55" s="64"/>
    </row>
    <row r="56" spans="1:9">
      <c r="A56" s="71">
        <v>50</v>
      </c>
      <c r="B56" s="62"/>
      <c r="C56" s="62"/>
      <c r="D56" s="64"/>
      <c r="F56" s="72">
        <v>50</v>
      </c>
      <c r="G56" s="62"/>
      <c r="H56" s="62"/>
      <c r="I56" s="64"/>
    </row>
    <row r="57" spans="1:9">
      <c r="A57" s="71">
        <v>51</v>
      </c>
      <c r="B57" s="62"/>
      <c r="C57" s="62"/>
      <c r="D57" s="64"/>
      <c r="F57" s="72">
        <v>51</v>
      </c>
      <c r="G57" s="62"/>
      <c r="H57" s="62"/>
      <c r="I57" s="64"/>
    </row>
    <row r="58" spans="1:9">
      <c r="A58" s="71">
        <v>52</v>
      </c>
      <c r="B58" s="62"/>
      <c r="C58" s="62"/>
      <c r="D58" s="64"/>
      <c r="F58" s="72">
        <v>52</v>
      </c>
      <c r="G58" s="62"/>
      <c r="H58" s="62"/>
      <c r="I58" s="64"/>
    </row>
    <row r="59" spans="1:9">
      <c r="A59" s="71">
        <v>53</v>
      </c>
      <c r="B59" s="62"/>
      <c r="C59" s="62"/>
      <c r="D59" s="64"/>
      <c r="F59" s="72">
        <v>53</v>
      </c>
      <c r="G59" s="62"/>
      <c r="H59" s="62"/>
      <c r="I59" s="64"/>
    </row>
    <row r="60" spans="1:9">
      <c r="A60" s="71">
        <v>54</v>
      </c>
      <c r="B60" s="62"/>
      <c r="C60" s="62"/>
      <c r="D60" s="64"/>
      <c r="F60" s="72">
        <v>54</v>
      </c>
      <c r="G60" s="62"/>
      <c r="H60" s="62"/>
      <c r="I60" s="64"/>
    </row>
    <row r="61" spans="1:9">
      <c r="A61" s="71">
        <v>55</v>
      </c>
      <c r="B61" s="62"/>
      <c r="C61" s="62"/>
      <c r="D61" s="64"/>
      <c r="F61" s="72">
        <v>55</v>
      </c>
      <c r="G61" s="62"/>
      <c r="H61" s="62"/>
      <c r="I61" s="64"/>
    </row>
    <row r="62" spans="1:9">
      <c r="A62" s="71">
        <v>56</v>
      </c>
      <c r="B62" s="62"/>
      <c r="C62" s="62"/>
      <c r="D62" s="64"/>
      <c r="F62" s="72">
        <v>56</v>
      </c>
      <c r="G62" s="62"/>
      <c r="H62" s="62"/>
      <c r="I62" s="64"/>
    </row>
    <row r="63" spans="1:9">
      <c r="A63" s="71">
        <v>57</v>
      </c>
      <c r="B63" s="62"/>
      <c r="C63" s="62"/>
      <c r="D63" s="64"/>
      <c r="F63" s="72">
        <v>57</v>
      </c>
      <c r="G63" s="62"/>
      <c r="H63" s="62"/>
      <c r="I63" s="64"/>
    </row>
    <row r="64" spans="1:9">
      <c r="A64" s="71">
        <v>58</v>
      </c>
      <c r="B64" s="62"/>
      <c r="C64" s="62"/>
      <c r="D64" s="64"/>
      <c r="F64" s="72">
        <v>58</v>
      </c>
      <c r="G64" s="62"/>
      <c r="H64" s="62"/>
      <c r="I64" s="64"/>
    </row>
    <row r="65" spans="1:9">
      <c r="A65" s="71">
        <v>59</v>
      </c>
      <c r="B65" s="62"/>
      <c r="C65" s="62"/>
      <c r="D65" s="64"/>
      <c r="F65" s="72">
        <v>59</v>
      </c>
      <c r="G65" s="62"/>
      <c r="H65" s="62"/>
      <c r="I65" s="64"/>
    </row>
    <row r="66" spans="1:9">
      <c r="A66" s="71">
        <v>60</v>
      </c>
      <c r="B66" s="62"/>
      <c r="C66" s="62"/>
      <c r="D66" s="64"/>
      <c r="F66" s="72">
        <v>60</v>
      </c>
      <c r="G66" s="62"/>
      <c r="H66" s="62"/>
      <c r="I66" s="64"/>
    </row>
    <row r="67" spans="1:9">
      <c r="A67" s="71">
        <v>61</v>
      </c>
      <c r="B67" s="62"/>
      <c r="C67" s="62"/>
      <c r="D67" s="64"/>
      <c r="F67" s="72">
        <v>61</v>
      </c>
      <c r="G67" s="62"/>
      <c r="H67" s="62"/>
      <c r="I67" s="64"/>
    </row>
    <row r="68" spans="1:9">
      <c r="A68" s="71">
        <v>62</v>
      </c>
      <c r="B68" s="62"/>
      <c r="C68" s="62"/>
      <c r="D68" s="64"/>
      <c r="F68" s="72">
        <v>62</v>
      </c>
      <c r="G68" s="62"/>
      <c r="H68" s="62"/>
      <c r="I68" s="64"/>
    </row>
    <row r="69" spans="1:9">
      <c r="A69" s="71">
        <v>63</v>
      </c>
      <c r="B69" s="62"/>
      <c r="C69" s="62"/>
      <c r="D69" s="64"/>
      <c r="F69" s="72">
        <v>63</v>
      </c>
      <c r="G69" s="62"/>
      <c r="H69" s="62"/>
      <c r="I69" s="64"/>
    </row>
    <row r="70" spans="1:9">
      <c r="A70" s="71">
        <v>64</v>
      </c>
      <c r="B70" s="62"/>
      <c r="C70" s="62"/>
      <c r="D70" s="64"/>
      <c r="F70" s="72">
        <v>64</v>
      </c>
      <c r="G70" s="62"/>
      <c r="H70" s="62"/>
      <c r="I70" s="64"/>
    </row>
    <row r="71" spans="1:9">
      <c r="A71" s="71">
        <v>65</v>
      </c>
      <c r="B71" s="62"/>
      <c r="C71" s="62"/>
      <c r="D71" s="64"/>
      <c r="F71" s="72">
        <v>65</v>
      </c>
      <c r="G71" s="62"/>
      <c r="H71" s="62"/>
      <c r="I71" s="64"/>
    </row>
    <row r="72" spans="1:9">
      <c r="A72" s="71">
        <v>66</v>
      </c>
      <c r="B72" s="62"/>
      <c r="C72" s="62"/>
      <c r="D72" s="64"/>
      <c r="F72" s="72">
        <v>66</v>
      </c>
      <c r="G72" s="62"/>
      <c r="H72" s="62"/>
      <c r="I72" s="64"/>
    </row>
    <row r="73" spans="1:9">
      <c r="A73" s="71">
        <v>67</v>
      </c>
      <c r="B73" s="62"/>
      <c r="C73" s="62"/>
      <c r="D73" s="64"/>
      <c r="F73" s="72">
        <v>67</v>
      </c>
      <c r="G73" s="62"/>
      <c r="H73" s="62"/>
      <c r="I73" s="64"/>
    </row>
    <row r="74" spans="1:9">
      <c r="A74" s="71">
        <v>68</v>
      </c>
      <c r="B74" s="62"/>
      <c r="C74" s="62"/>
      <c r="D74" s="64"/>
      <c r="F74" s="72">
        <v>68</v>
      </c>
      <c r="G74" s="62"/>
      <c r="H74" s="62"/>
      <c r="I74" s="64"/>
    </row>
    <row r="75" spans="1:9">
      <c r="A75" s="71">
        <v>69</v>
      </c>
      <c r="B75" s="62"/>
      <c r="C75" s="62"/>
      <c r="D75" s="64"/>
      <c r="F75" s="72">
        <v>69</v>
      </c>
      <c r="G75" s="62"/>
      <c r="H75" s="62"/>
      <c r="I75" s="64"/>
    </row>
    <row r="76" spans="1:9">
      <c r="A76" s="71">
        <v>70</v>
      </c>
      <c r="B76" s="62"/>
      <c r="C76" s="62"/>
      <c r="D76" s="64"/>
      <c r="F76" s="72">
        <v>70</v>
      </c>
      <c r="G76" s="62"/>
      <c r="H76" s="62"/>
      <c r="I76" s="64"/>
    </row>
    <row r="77" spans="1:9">
      <c r="A77" s="71">
        <v>71</v>
      </c>
      <c r="B77" s="62"/>
      <c r="C77" s="62"/>
      <c r="D77" s="64"/>
      <c r="F77" s="72">
        <v>71</v>
      </c>
      <c r="G77" s="62"/>
      <c r="H77" s="62"/>
      <c r="I77" s="64"/>
    </row>
    <row r="78" spans="1:9">
      <c r="A78" s="71">
        <v>72</v>
      </c>
      <c r="B78" s="62"/>
      <c r="C78" s="62"/>
      <c r="D78" s="64"/>
      <c r="F78" s="72">
        <v>72</v>
      </c>
      <c r="G78" s="62"/>
      <c r="H78" s="62"/>
      <c r="I78" s="64"/>
    </row>
    <row r="79" spans="1:9">
      <c r="A79" s="71">
        <v>73</v>
      </c>
      <c r="B79" s="62"/>
      <c r="C79" s="62"/>
      <c r="D79" s="64"/>
      <c r="F79" s="72">
        <v>73</v>
      </c>
      <c r="G79" s="62"/>
      <c r="H79" s="62"/>
      <c r="I79" s="64"/>
    </row>
    <row r="80" spans="1:9">
      <c r="A80" s="71">
        <v>74</v>
      </c>
      <c r="B80" s="62"/>
      <c r="C80" s="62"/>
      <c r="D80" s="64"/>
      <c r="F80" s="72">
        <v>74</v>
      </c>
      <c r="G80" s="62"/>
      <c r="H80" s="62"/>
      <c r="I80" s="64"/>
    </row>
    <row r="81" spans="1:9">
      <c r="A81" s="71">
        <v>75</v>
      </c>
      <c r="B81" s="62"/>
      <c r="C81" s="62"/>
      <c r="D81" s="64"/>
      <c r="F81" s="72">
        <v>75</v>
      </c>
      <c r="G81" s="62"/>
      <c r="H81" s="62"/>
      <c r="I81" s="64"/>
    </row>
    <row r="82" spans="1:9">
      <c r="A82" s="71">
        <v>76</v>
      </c>
      <c r="B82" s="62"/>
      <c r="C82" s="62"/>
      <c r="D82" s="64"/>
      <c r="F82" s="72">
        <v>76</v>
      </c>
      <c r="G82" s="62"/>
      <c r="H82" s="62"/>
      <c r="I82" s="64"/>
    </row>
    <row r="83" spans="1:9">
      <c r="A83" s="71">
        <v>77</v>
      </c>
      <c r="B83" s="62"/>
      <c r="C83" s="62"/>
      <c r="D83" s="64"/>
      <c r="F83" s="72">
        <v>77</v>
      </c>
      <c r="G83" s="62"/>
      <c r="H83" s="62"/>
      <c r="I83" s="64"/>
    </row>
    <row r="84" spans="1:9">
      <c r="A84" s="71">
        <v>78</v>
      </c>
      <c r="B84" s="62"/>
      <c r="C84" s="62"/>
      <c r="D84" s="64"/>
      <c r="F84" s="72">
        <v>78</v>
      </c>
      <c r="G84" s="62"/>
      <c r="H84" s="62"/>
      <c r="I84" s="64"/>
    </row>
    <row r="85" spans="1:9">
      <c r="A85" s="71">
        <v>79</v>
      </c>
      <c r="B85" s="62"/>
      <c r="C85" s="62"/>
      <c r="D85" s="64"/>
      <c r="F85" s="72">
        <v>79</v>
      </c>
      <c r="G85" s="62"/>
      <c r="H85" s="62"/>
      <c r="I85" s="64"/>
    </row>
    <row r="86" spans="1:9">
      <c r="A86" s="71">
        <v>80</v>
      </c>
      <c r="B86" s="62"/>
      <c r="C86" s="62"/>
      <c r="D86" s="64"/>
      <c r="F86" s="72">
        <v>80</v>
      </c>
      <c r="G86" s="62"/>
      <c r="H86" s="62"/>
      <c r="I86" s="64"/>
    </row>
    <row r="87" spans="1:9">
      <c r="A87" s="71">
        <v>81</v>
      </c>
      <c r="B87" s="62"/>
      <c r="C87" s="62"/>
      <c r="D87" s="64"/>
      <c r="F87" s="72">
        <v>81</v>
      </c>
      <c r="G87" s="62"/>
      <c r="H87" s="62"/>
      <c r="I87" s="64"/>
    </row>
    <row r="88" spans="1:9">
      <c r="A88" s="71">
        <v>82</v>
      </c>
      <c r="B88" s="62"/>
      <c r="C88" s="62"/>
      <c r="D88" s="64"/>
      <c r="F88" s="72">
        <v>82</v>
      </c>
      <c r="G88" s="62"/>
      <c r="H88" s="62"/>
      <c r="I88" s="64"/>
    </row>
    <row r="89" spans="1:9">
      <c r="A89" s="71">
        <v>83</v>
      </c>
      <c r="B89" s="62"/>
      <c r="C89" s="62"/>
      <c r="D89" s="64"/>
      <c r="F89" s="72">
        <v>83</v>
      </c>
      <c r="G89" s="62"/>
      <c r="H89" s="62"/>
      <c r="I89" s="64"/>
    </row>
    <row r="90" spans="1:9">
      <c r="A90" s="71">
        <v>84</v>
      </c>
      <c r="B90" s="62"/>
      <c r="C90" s="62"/>
      <c r="D90" s="64"/>
      <c r="F90" s="72">
        <v>84</v>
      </c>
      <c r="G90" s="62"/>
      <c r="H90" s="62"/>
      <c r="I90" s="64"/>
    </row>
    <row r="91" spans="1:9">
      <c r="A91" s="71">
        <v>85</v>
      </c>
      <c r="B91" s="62"/>
      <c r="C91" s="62"/>
      <c r="D91" s="64"/>
      <c r="F91" s="72">
        <v>85</v>
      </c>
      <c r="G91" s="62"/>
      <c r="H91" s="62"/>
      <c r="I91" s="64"/>
    </row>
    <row r="92" spans="1:9">
      <c r="A92" s="71">
        <v>86</v>
      </c>
      <c r="B92" s="62"/>
      <c r="C92" s="62"/>
      <c r="D92" s="64"/>
      <c r="F92" s="72">
        <v>86</v>
      </c>
      <c r="G92" s="62"/>
      <c r="H92" s="62"/>
      <c r="I92" s="64"/>
    </row>
    <row r="93" spans="1:9">
      <c r="A93" s="71">
        <v>87</v>
      </c>
      <c r="B93" s="62"/>
      <c r="C93" s="62"/>
      <c r="D93" s="64"/>
      <c r="F93" s="72">
        <v>87</v>
      </c>
      <c r="G93" s="62"/>
      <c r="H93" s="62"/>
      <c r="I93" s="64"/>
    </row>
    <row r="94" spans="1:9">
      <c r="A94" s="71">
        <v>88</v>
      </c>
      <c r="B94" s="62"/>
      <c r="C94" s="62"/>
      <c r="D94" s="64"/>
      <c r="F94" s="72">
        <v>88</v>
      </c>
      <c r="G94" s="62"/>
      <c r="H94" s="62"/>
      <c r="I94" s="64"/>
    </row>
    <row r="95" spans="1:9">
      <c r="A95" s="71">
        <v>89</v>
      </c>
      <c r="B95" s="62"/>
      <c r="C95" s="62"/>
      <c r="D95" s="64"/>
      <c r="F95" s="72">
        <v>89</v>
      </c>
      <c r="G95" s="62"/>
      <c r="H95" s="62"/>
      <c r="I95" s="64"/>
    </row>
    <row r="96" spans="1:9">
      <c r="A96" s="71">
        <v>90</v>
      </c>
      <c r="B96" s="62"/>
      <c r="C96" s="62"/>
      <c r="D96" s="64"/>
      <c r="F96" s="72">
        <v>90</v>
      </c>
      <c r="G96" s="62"/>
      <c r="H96" s="62"/>
      <c r="I96" s="64"/>
    </row>
    <row r="97" spans="1:9">
      <c r="A97" s="71">
        <v>91</v>
      </c>
      <c r="B97" s="62"/>
      <c r="C97" s="62"/>
      <c r="D97" s="64"/>
      <c r="F97" s="72">
        <v>91</v>
      </c>
      <c r="G97" s="62"/>
      <c r="H97" s="62"/>
      <c r="I97" s="64"/>
    </row>
    <row r="98" spans="1:9">
      <c r="A98" s="71">
        <v>92</v>
      </c>
      <c r="B98" s="62"/>
      <c r="C98" s="62"/>
      <c r="D98" s="64"/>
      <c r="F98" s="72">
        <v>92</v>
      </c>
      <c r="G98" s="62"/>
      <c r="H98" s="62"/>
      <c r="I98" s="64"/>
    </row>
    <row r="99" spans="1:9">
      <c r="A99" s="71">
        <v>93</v>
      </c>
      <c r="B99" s="62"/>
      <c r="C99" s="62"/>
      <c r="D99" s="64"/>
      <c r="F99" s="72">
        <v>93</v>
      </c>
      <c r="G99" s="62"/>
      <c r="H99" s="62"/>
      <c r="I99" s="64"/>
    </row>
    <row r="100" spans="1:9">
      <c r="A100" s="71">
        <v>94</v>
      </c>
      <c r="B100" s="62"/>
      <c r="C100" s="62"/>
      <c r="D100" s="64"/>
      <c r="F100" s="72">
        <v>94</v>
      </c>
      <c r="G100" s="62"/>
      <c r="H100" s="62"/>
      <c r="I100" s="64"/>
    </row>
    <row r="101" spans="1:9">
      <c r="A101" s="71">
        <v>95</v>
      </c>
      <c r="B101" s="62"/>
      <c r="C101" s="62"/>
      <c r="D101" s="64"/>
      <c r="F101" s="72">
        <v>95</v>
      </c>
      <c r="G101" s="62"/>
      <c r="H101" s="62"/>
      <c r="I101" s="64"/>
    </row>
    <row r="102" spans="1:9">
      <c r="A102" s="71">
        <v>96</v>
      </c>
      <c r="B102" s="62"/>
      <c r="C102" s="62"/>
      <c r="D102" s="64"/>
      <c r="F102" s="72">
        <v>96</v>
      </c>
      <c r="G102" s="62"/>
      <c r="H102" s="62"/>
      <c r="I102" s="64"/>
    </row>
    <row r="103" spans="1:9">
      <c r="A103" s="71">
        <v>97</v>
      </c>
      <c r="B103" s="62"/>
      <c r="C103" s="62"/>
      <c r="D103" s="64"/>
      <c r="F103" s="72">
        <v>97</v>
      </c>
      <c r="G103" s="62"/>
      <c r="H103" s="62"/>
      <c r="I103" s="64"/>
    </row>
    <row r="104" spans="1:9">
      <c r="A104" s="71">
        <v>98</v>
      </c>
      <c r="B104" s="62"/>
      <c r="C104" s="62"/>
      <c r="D104" s="64"/>
      <c r="F104" s="72">
        <v>98</v>
      </c>
      <c r="G104" s="62"/>
      <c r="H104" s="62"/>
      <c r="I104" s="64"/>
    </row>
    <row r="105" spans="1:9">
      <c r="A105" s="71">
        <v>99</v>
      </c>
      <c r="B105" s="62"/>
      <c r="C105" s="62"/>
      <c r="D105" s="64"/>
      <c r="F105" s="72">
        <v>99</v>
      </c>
      <c r="G105" s="62"/>
      <c r="H105" s="62"/>
      <c r="I105" s="64"/>
    </row>
    <row r="106" spans="1:9">
      <c r="A106" s="71">
        <v>100</v>
      </c>
      <c r="B106" s="62"/>
      <c r="C106" s="62"/>
      <c r="D106" s="64"/>
      <c r="F106" s="72">
        <v>100</v>
      </c>
      <c r="G106" s="62"/>
      <c r="H106" s="62"/>
      <c r="I106" s="64"/>
    </row>
    <row r="107" spans="1:9">
      <c r="A107" s="71">
        <v>101</v>
      </c>
      <c r="B107" s="62"/>
      <c r="C107" s="62"/>
      <c r="D107" s="64"/>
      <c r="F107" s="72">
        <v>101</v>
      </c>
      <c r="G107" s="62"/>
      <c r="H107" s="62"/>
      <c r="I107" s="64"/>
    </row>
    <row r="108" spans="1:9">
      <c r="A108" s="71">
        <v>102</v>
      </c>
      <c r="B108" s="62"/>
      <c r="C108" s="62"/>
      <c r="D108" s="64"/>
      <c r="F108" s="72">
        <v>102</v>
      </c>
      <c r="G108" s="62"/>
      <c r="H108" s="62"/>
      <c r="I108" s="64"/>
    </row>
    <row r="109" spans="1:9">
      <c r="A109" s="71">
        <v>103</v>
      </c>
      <c r="B109" s="62"/>
      <c r="C109" s="62"/>
      <c r="D109" s="64"/>
      <c r="F109" s="72">
        <v>103</v>
      </c>
      <c r="G109" s="62"/>
      <c r="H109" s="62"/>
      <c r="I109" s="64"/>
    </row>
    <row r="110" spans="1:9">
      <c r="A110" s="71">
        <v>104</v>
      </c>
      <c r="B110" s="62"/>
      <c r="C110" s="62"/>
      <c r="D110" s="64"/>
      <c r="F110" s="72">
        <v>104</v>
      </c>
      <c r="G110" s="62"/>
      <c r="H110" s="62"/>
      <c r="I110" s="64"/>
    </row>
    <row r="111" spans="1:9">
      <c r="A111" s="71">
        <v>105</v>
      </c>
      <c r="B111" s="62"/>
      <c r="C111" s="62"/>
      <c r="D111" s="64"/>
      <c r="F111" s="72">
        <v>105</v>
      </c>
      <c r="G111" s="62"/>
      <c r="H111" s="62"/>
      <c r="I111" s="64"/>
    </row>
    <row r="112" spans="1:9">
      <c r="A112" s="71">
        <v>106</v>
      </c>
      <c r="B112" s="62"/>
      <c r="C112" s="62"/>
      <c r="D112" s="64"/>
      <c r="F112" s="72">
        <v>106</v>
      </c>
      <c r="G112" s="62"/>
      <c r="H112" s="62"/>
      <c r="I112" s="64"/>
    </row>
    <row r="113" spans="1:9">
      <c r="A113" s="71">
        <v>107</v>
      </c>
      <c r="B113" s="62"/>
      <c r="C113" s="62"/>
      <c r="D113" s="64"/>
      <c r="F113" s="72">
        <v>107</v>
      </c>
      <c r="G113" s="62"/>
      <c r="H113" s="62"/>
      <c r="I113" s="64"/>
    </row>
    <row r="114" spans="1:9">
      <c r="A114" s="71">
        <v>108</v>
      </c>
      <c r="B114" s="62"/>
      <c r="C114" s="62"/>
      <c r="D114" s="64"/>
      <c r="F114" s="72">
        <v>108</v>
      </c>
      <c r="G114" s="62"/>
      <c r="H114" s="62"/>
      <c r="I114" s="64"/>
    </row>
    <row r="115" spans="1:9">
      <c r="A115" s="71">
        <v>109</v>
      </c>
      <c r="B115" s="62"/>
      <c r="C115" s="62"/>
      <c r="D115" s="64"/>
      <c r="F115" s="72">
        <v>109</v>
      </c>
      <c r="G115" s="62"/>
      <c r="H115" s="62"/>
      <c r="I115" s="64"/>
    </row>
    <row r="116" spans="1:9">
      <c r="A116" s="71">
        <v>110</v>
      </c>
      <c r="B116" s="62"/>
      <c r="C116" s="62"/>
      <c r="D116" s="64"/>
      <c r="F116" s="72">
        <v>110</v>
      </c>
      <c r="G116" s="62"/>
      <c r="H116" s="62"/>
      <c r="I116" s="64"/>
    </row>
    <row r="117" spans="1:9">
      <c r="A117" s="71">
        <v>111</v>
      </c>
      <c r="B117" s="62"/>
      <c r="C117" s="62"/>
      <c r="D117" s="64"/>
      <c r="F117" s="72">
        <v>111</v>
      </c>
      <c r="G117" s="62"/>
      <c r="H117" s="62"/>
      <c r="I117" s="64"/>
    </row>
    <row r="118" spans="1:9">
      <c r="A118" s="71">
        <v>112</v>
      </c>
      <c r="B118" s="62"/>
      <c r="C118" s="62"/>
      <c r="D118" s="64"/>
      <c r="F118" s="72">
        <v>112</v>
      </c>
      <c r="G118" s="62"/>
      <c r="H118" s="62"/>
      <c r="I118" s="64"/>
    </row>
    <row r="119" spans="1:9">
      <c r="A119" s="71">
        <v>113</v>
      </c>
      <c r="B119" s="62"/>
      <c r="C119" s="62"/>
      <c r="D119" s="64"/>
      <c r="F119" s="72">
        <v>113</v>
      </c>
      <c r="G119" s="62"/>
      <c r="H119" s="62"/>
      <c r="I119" s="64"/>
    </row>
    <row r="120" spans="1:9">
      <c r="A120" s="71">
        <v>114</v>
      </c>
      <c r="B120" s="62"/>
      <c r="C120" s="62"/>
      <c r="D120" s="64"/>
      <c r="F120" s="72">
        <v>114</v>
      </c>
      <c r="G120" s="62"/>
      <c r="H120" s="62"/>
      <c r="I120" s="64"/>
    </row>
    <row r="121" spans="1:9">
      <c r="A121" s="71">
        <v>115</v>
      </c>
      <c r="B121" s="62"/>
      <c r="C121" s="62"/>
      <c r="D121" s="64"/>
      <c r="F121" s="72">
        <v>115</v>
      </c>
      <c r="G121" s="62"/>
      <c r="H121" s="62"/>
      <c r="I121" s="64"/>
    </row>
    <row r="122" spans="1:9">
      <c r="A122" s="71">
        <v>116</v>
      </c>
      <c r="B122" s="62"/>
      <c r="C122" s="62"/>
      <c r="D122" s="64"/>
      <c r="F122" s="72">
        <v>116</v>
      </c>
      <c r="G122" s="62"/>
      <c r="H122" s="62"/>
      <c r="I122" s="64"/>
    </row>
    <row r="123" spans="1:9">
      <c r="A123" s="71">
        <v>117</v>
      </c>
      <c r="B123" s="62"/>
      <c r="C123" s="62"/>
      <c r="D123" s="64"/>
      <c r="F123" s="72">
        <v>117</v>
      </c>
      <c r="G123" s="62"/>
      <c r="H123" s="62"/>
      <c r="I123" s="64"/>
    </row>
    <row r="124" spans="1:9">
      <c r="A124" s="71">
        <v>118</v>
      </c>
      <c r="B124" s="62"/>
      <c r="C124" s="62"/>
      <c r="D124" s="64"/>
      <c r="F124" s="72">
        <v>118</v>
      </c>
      <c r="G124" s="62"/>
      <c r="H124" s="62"/>
      <c r="I124" s="64"/>
    </row>
    <row r="125" spans="1:9">
      <c r="A125" s="71">
        <v>119</v>
      </c>
      <c r="B125" s="62"/>
      <c r="C125" s="62"/>
      <c r="D125" s="64"/>
      <c r="F125" s="72">
        <v>119</v>
      </c>
      <c r="G125" s="62"/>
      <c r="H125" s="62"/>
      <c r="I125" s="64"/>
    </row>
    <row r="126" spans="1:9">
      <c r="A126" s="71">
        <v>120</v>
      </c>
      <c r="B126" s="62"/>
      <c r="C126" s="62"/>
      <c r="D126" s="64"/>
      <c r="F126" s="72">
        <v>120</v>
      </c>
      <c r="G126" s="62"/>
      <c r="H126" s="62"/>
      <c r="I126" s="64"/>
    </row>
    <row r="127" spans="1:9">
      <c r="A127" s="71">
        <v>121</v>
      </c>
      <c r="B127" s="62"/>
      <c r="C127" s="62"/>
      <c r="D127" s="64"/>
      <c r="F127" s="72">
        <v>121</v>
      </c>
      <c r="G127" s="62"/>
      <c r="H127" s="62"/>
      <c r="I127" s="64"/>
    </row>
    <row r="128" spans="1:9">
      <c r="A128" s="71">
        <v>122</v>
      </c>
      <c r="B128" s="62"/>
      <c r="C128" s="62"/>
      <c r="D128" s="64"/>
      <c r="F128" s="72">
        <v>122</v>
      </c>
      <c r="G128" s="62"/>
      <c r="H128" s="62"/>
      <c r="I128" s="64"/>
    </row>
    <row r="129" spans="1:9">
      <c r="A129" s="71">
        <v>123</v>
      </c>
      <c r="B129" s="62"/>
      <c r="C129" s="62"/>
      <c r="D129" s="64"/>
      <c r="F129" s="72">
        <v>123</v>
      </c>
      <c r="G129" s="62"/>
      <c r="H129" s="62"/>
      <c r="I129" s="64"/>
    </row>
    <row r="130" spans="1:9">
      <c r="A130" s="71">
        <v>124</v>
      </c>
      <c r="B130" s="62"/>
      <c r="C130" s="62"/>
      <c r="D130" s="64"/>
      <c r="F130" s="72">
        <v>124</v>
      </c>
      <c r="G130" s="62"/>
      <c r="H130" s="62"/>
      <c r="I130" s="64"/>
    </row>
    <row r="131" spans="1:9">
      <c r="A131" s="71">
        <v>125</v>
      </c>
      <c r="B131" s="62"/>
      <c r="C131" s="62"/>
      <c r="D131" s="64"/>
      <c r="F131" s="72">
        <v>125</v>
      </c>
      <c r="G131" s="62"/>
      <c r="H131" s="62"/>
      <c r="I131" s="64"/>
    </row>
    <row r="132" spans="1:9">
      <c r="A132" s="71">
        <v>126</v>
      </c>
      <c r="B132" s="62"/>
      <c r="C132" s="62"/>
      <c r="D132" s="64"/>
      <c r="F132" s="72">
        <v>126</v>
      </c>
      <c r="G132" s="62"/>
      <c r="H132" s="62"/>
      <c r="I132" s="64"/>
    </row>
    <row r="133" spans="1:9">
      <c r="A133" s="71">
        <v>127</v>
      </c>
      <c r="B133" s="62"/>
      <c r="C133" s="62"/>
      <c r="D133" s="64"/>
      <c r="F133" s="72">
        <v>127</v>
      </c>
      <c r="G133" s="62"/>
      <c r="H133" s="62"/>
      <c r="I133" s="64"/>
    </row>
    <row r="134" spans="1:9">
      <c r="A134" s="71">
        <v>128</v>
      </c>
      <c r="B134" s="62"/>
      <c r="C134" s="62"/>
      <c r="D134" s="64"/>
      <c r="F134" s="72">
        <v>128</v>
      </c>
      <c r="G134" s="62"/>
      <c r="H134" s="62"/>
      <c r="I134" s="64"/>
    </row>
    <row r="135" spans="1:9">
      <c r="A135" s="71">
        <v>129</v>
      </c>
      <c r="B135" s="62"/>
      <c r="C135" s="62"/>
      <c r="D135" s="64"/>
      <c r="F135" s="72">
        <v>129</v>
      </c>
      <c r="G135" s="62"/>
      <c r="H135" s="62"/>
      <c r="I135" s="64"/>
    </row>
    <row r="136" spans="1:9">
      <c r="A136" s="71">
        <v>130</v>
      </c>
      <c r="B136" s="62"/>
      <c r="C136" s="62"/>
      <c r="D136" s="64"/>
      <c r="F136" s="72">
        <v>130</v>
      </c>
      <c r="G136" s="62"/>
      <c r="H136" s="62"/>
      <c r="I136" s="64"/>
    </row>
    <row r="137" spans="1:9">
      <c r="A137" s="71">
        <v>131</v>
      </c>
      <c r="B137" s="62"/>
      <c r="C137" s="62"/>
      <c r="D137" s="64"/>
      <c r="F137" s="72">
        <v>131</v>
      </c>
      <c r="G137" s="62"/>
      <c r="H137" s="62"/>
      <c r="I137" s="64"/>
    </row>
    <row r="138" spans="1:9">
      <c r="A138" s="71">
        <v>132</v>
      </c>
      <c r="B138" s="62"/>
      <c r="C138" s="62"/>
      <c r="D138" s="64"/>
      <c r="F138" s="72">
        <v>132</v>
      </c>
      <c r="G138" s="62"/>
      <c r="H138" s="62"/>
      <c r="I138" s="64"/>
    </row>
    <row r="139" spans="1:9">
      <c r="A139" s="71">
        <v>133</v>
      </c>
      <c r="B139" s="62"/>
      <c r="C139" s="62"/>
      <c r="D139" s="64"/>
      <c r="F139" s="72">
        <v>133</v>
      </c>
      <c r="G139" s="62"/>
      <c r="H139" s="62"/>
      <c r="I139" s="64"/>
    </row>
    <row r="140" spans="1:9">
      <c r="A140" s="71">
        <v>134</v>
      </c>
      <c r="B140" s="62"/>
      <c r="C140" s="62"/>
      <c r="D140" s="64"/>
      <c r="F140" s="72">
        <v>134</v>
      </c>
      <c r="G140" s="62"/>
      <c r="H140" s="62"/>
      <c r="I140" s="64"/>
    </row>
    <row r="141" spans="1:9">
      <c r="A141" s="71">
        <v>135</v>
      </c>
      <c r="B141" s="62"/>
      <c r="C141" s="62"/>
      <c r="D141" s="64"/>
      <c r="F141" s="72">
        <v>135</v>
      </c>
      <c r="G141" s="62"/>
      <c r="H141" s="62"/>
      <c r="I141" s="64"/>
    </row>
    <row r="142" spans="1:9">
      <c r="A142" s="71">
        <v>136</v>
      </c>
      <c r="B142" s="62"/>
      <c r="C142" s="62"/>
      <c r="D142" s="64"/>
      <c r="F142" s="72">
        <v>136</v>
      </c>
      <c r="G142" s="62"/>
      <c r="H142" s="62"/>
      <c r="I142" s="64"/>
    </row>
    <row r="143" spans="1:9">
      <c r="A143" s="71">
        <v>137</v>
      </c>
      <c r="B143" s="62"/>
      <c r="C143" s="62"/>
      <c r="D143" s="64"/>
      <c r="F143" s="72">
        <v>137</v>
      </c>
      <c r="G143" s="62"/>
      <c r="H143" s="62"/>
      <c r="I143" s="64"/>
    </row>
    <row r="144" spans="1:9">
      <c r="A144" s="71">
        <v>138</v>
      </c>
      <c r="B144" s="62"/>
      <c r="C144" s="62"/>
      <c r="D144" s="64"/>
      <c r="F144" s="72">
        <v>138</v>
      </c>
      <c r="G144" s="62"/>
      <c r="H144" s="62"/>
      <c r="I144" s="64"/>
    </row>
    <row r="145" spans="1:9">
      <c r="A145" s="71">
        <v>139</v>
      </c>
      <c r="B145" s="62"/>
      <c r="C145" s="62"/>
      <c r="D145" s="64"/>
      <c r="F145" s="72">
        <v>139</v>
      </c>
      <c r="G145" s="62"/>
      <c r="H145" s="62"/>
      <c r="I145" s="64"/>
    </row>
    <row r="146" spans="1:9">
      <c r="A146" s="71">
        <v>140</v>
      </c>
      <c r="B146" s="62"/>
      <c r="C146" s="62"/>
      <c r="D146" s="64"/>
      <c r="F146" s="72">
        <v>140</v>
      </c>
      <c r="G146" s="62"/>
      <c r="H146" s="62"/>
      <c r="I146" s="64"/>
    </row>
    <row r="147" spans="1:9">
      <c r="A147" s="71">
        <v>141</v>
      </c>
      <c r="B147" s="62"/>
      <c r="C147" s="62"/>
      <c r="D147" s="64"/>
      <c r="F147" s="72">
        <v>141</v>
      </c>
      <c r="G147" s="62"/>
      <c r="H147" s="62"/>
      <c r="I147" s="64"/>
    </row>
    <row r="148" spans="1:9">
      <c r="A148" s="71">
        <v>142</v>
      </c>
      <c r="B148" s="62"/>
      <c r="C148" s="62"/>
      <c r="D148" s="64"/>
      <c r="F148" s="72">
        <v>142</v>
      </c>
      <c r="G148" s="62"/>
      <c r="H148" s="62"/>
      <c r="I148" s="64"/>
    </row>
    <row r="149" spans="1:9">
      <c r="A149" s="71">
        <v>143</v>
      </c>
      <c r="B149" s="62"/>
      <c r="C149" s="62"/>
      <c r="D149" s="64"/>
      <c r="F149" s="72">
        <v>143</v>
      </c>
      <c r="G149" s="62"/>
      <c r="H149" s="62"/>
      <c r="I149" s="64"/>
    </row>
    <row r="150" spans="1:9">
      <c r="A150" s="71">
        <v>144</v>
      </c>
      <c r="B150" s="62"/>
      <c r="C150" s="62"/>
      <c r="D150" s="64"/>
      <c r="F150" s="72">
        <v>144</v>
      </c>
      <c r="G150" s="62"/>
      <c r="H150" s="62"/>
      <c r="I150" s="64"/>
    </row>
    <row r="151" spans="1:9">
      <c r="A151" s="71">
        <v>145</v>
      </c>
      <c r="B151" s="62"/>
      <c r="C151" s="62"/>
      <c r="D151" s="64"/>
      <c r="F151" s="72">
        <v>145</v>
      </c>
      <c r="G151" s="62"/>
      <c r="H151" s="62"/>
      <c r="I151" s="64"/>
    </row>
    <row r="152" spans="1:9">
      <c r="A152" s="71">
        <v>146</v>
      </c>
      <c r="B152" s="62"/>
      <c r="C152" s="62"/>
      <c r="D152" s="64"/>
      <c r="F152" s="72">
        <v>146</v>
      </c>
      <c r="G152" s="62"/>
      <c r="H152" s="62"/>
      <c r="I152" s="64"/>
    </row>
    <row r="153" spans="1:9">
      <c r="A153" s="71">
        <v>147</v>
      </c>
      <c r="B153" s="62"/>
      <c r="C153" s="62"/>
      <c r="D153" s="64"/>
      <c r="F153" s="72">
        <v>147</v>
      </c>
      <c r="G153" s="62"/>
      <c r="H153" s="62"/>
      <c r="I153" s="64"/>
    </row>
    <row r="154" spans="1:9">
      <c r="A154" s="71">
        <v>148</v>
      </c>
      <c r="B154" s="62"/>
      <c r="C154" s="62"/>
      <c r="D154" s="64"/>
      <c r="F154" s="72">
        <v>148</v>
      </c>
      <c r="G154" s="62"/>
      <c r="H154" s="62"/>
      <c r="I154" s="64"/>
    </row>
    <row r="155" spans="1:9">
      <c r="A155" s="71">
        <v>149</v>
      </c>
      <c r="B155" s="62"/>
      <c r="C155" s="62"/>
      <c r="D155" s="64"/>
      <c r="F155" s="72">
        <v>149</v>
      </c>
      <c r="G155" s="62"/>
      <c r="H155" s="62"/>
      <c r="I155" s="64"/>
    </row>
    <row r="156" spans="1:9">
      <c r="A156" s="71">
        <v>150</v>
      </c>
      <c r="B156" s="62"/>
      <c r="C156" s="62"/>
      <c r="D156" s="64"/>
      <c r="F156" s="72">
        <v>150</v>
      </c>
      <c r="G156" s="62"/>
      <c r="H156" s="62"/>
      <c r="I156" s="64"/>
    </row>
    <row r="157" spans="1:9">
      <c r="A157" s="71">
        <v>151</v>
      </c>
      <c r="B157" s="62"/>
      <c r="C157" s="62"/>
      <c r="D157" s="64"/>
      <c r="F157" s="72">
        <v>151</v>
      </c>
      <c r="G157" s="62"/>
      <c r="H157" s="62"/>
      <c r="I157" s="64"/>
    </row>
    <row r="158" spans="1:9">
      <c r="A158" s="71">
        <v>152</v>
      </c>
      <c r="B158" s="62"/>
      <c r="C158" s="62"/>
      <c r="D158" s="64"/>
      <c r="F158" s="72">
        <v>152</v>
      </c>
      <c r="G158" s="62"/>
      <c r="H158" s="62"/>
      <c r="I158" s="64"/>
    </row>
    <row r="159" spans="1:9">
      <c r="A159" s="71">
        <v>153</v>
      </c>
      <c r="B159" s="62"/>
      <c r="C159" s="62"/>
      <c r="D159" s="64"/>
      <c r="F159" s="72">
        <v>153</v>
      </c>
      <c r="G159" s="62"/>
      <c r="H159" s="62"/>
      <c r="I159" s="64"/>
    </row>
    <row r="160" spans="1:9">
      <c r="A160" s="71">
        <v>154</v>
      </c>
      <c r="B160" s="62"/>
      <c r="C160" s="62"/>
      <c r="D160" s="64"/>
      <c r="F160" s="72">
        <v>154</v>
      </c>
      <c r="G160" s="62"/>
      <c r="H160" s="62"/>
      <c r="I160" s="64"/>
    </row>
    <row r="161" spans="1:9">
      <c r="A161" s="71">
        <v>155</v>
      </c>
      <c r="B161" s="62"/>
      <c r="C161" s="62"/>
      <c r="D161" s="64"/>
      <c r="F161" s="72">
        <v>155</v>
      </c>
      <c r="G161" s="62"/>
      <c r="H161" s="62"/>
      <c r="I161" s="64"/>
    </row>
    <row r="162" spans="1:9">
      <c r="A162" s="71">
        <v>156</v>
      </c>
      <c r="B162" s="62"/>
      <c r="C162" s="62"/>
      <c r="D162" s="64"/>
      <c r="F162" s="72">
        <v>156</v>
      </c>
      <c r="G162" s="62"/>
      <c r="H162" s="62"/>
      <c r="I162" s="64"/>
    </row>
    <row r="163" spans="1:9">
      <c r="A163" s="71">
        <v>157</v>
      </c>
      <c r="B163" s="62"/>
      <c r="C163" s="62"/>
      <c r="D163" s="64"/>
      <c r="F163" s="72">
        <v>157</v>
      </c>
      <c r="G163" s="62"/>
      <c r="H163" s="62"/>
      <c r="I163" s="64"/>
    </row>
    <row r="164" spans="1:9">
      <c r="A164" s="71">
        <v>158</v>
      </c>
      <c r="B164" s="62"/>
      <c r="C164" s="62"/>
      <c r="D164" s="64"/>
      <c r="F164" s="72">
        <v>158</v>
      </c>
      <c r="G164" s="62"/>
      <c r="H164" s="62"/>
      <c r="I164" s="64"/>
    </row>
    <row r="165" spans="1:9">
      <c r="A165" s="71">
        <v>159</v>
      </c>
      <c r="B165" s="62"/>
      <c r="C165" s="62"/>
      <c r="D165" s="64"/>
      <c r="F165" s="72">
        <v>159</v>
      </c>
      <c r="G165" s="62"/>
      <c r="H165" s="62"/>
      <c r="I165" s="64"/>
    </row>
    <row r="166" spans="1:9">
      <c r="A166" s="71">
        <v>160</v>
      </c>
      <c r="B166" s="62"/>
      <c r="C166" s="62"/>
      <c r="D166" s="64"/>
      <c r="F166" s="72">
        <v>160</v>
      </c>
      <c r="G166" s="62"/>
      <c r="H166" s="62"/>
      <c r="I166" s="64"/>
    </row>
    <row r="167" spans="1:9">
      <c r="A167" s="71">
        <v>161</v>
      </c>
      <c r="B167" s="62"/>
      <c r="C167" s="62"/>
      <c r="D167" s="64"/>
      <c r="F167" s="72">
        <v>161</v>
      </c>
      <c r="G167" s="62"/>
      <c r="H167" s="62"/>
      <c r="I167" s="64"/>
    </row>
    <row r="168" spans="1:9">
      <c r="A168" s="71">
        <v>162</v>
      </c>
      <c r="B168" s="62"/>
      <c r="C168" s="62"/>
      <c r="D168" s="64"/>
      <c r="F168" s="72">
        <v>162</v>
      </c>
      <c r="G168" s="62"/>
      <c r="H168" s="62"/>
      <c r="I168" s="64"/>
    </row>
    <row r="169" spans="1:9">
      <c r="A169" s="71">
        <v>163</v>
      </c>
      <c r="B169" s="62"/>
      <c r="C169" s="62"/>
      <c r="D169" s="64"/>
      <c r="F169" s="72">
        <v>163</v>
      </c>
      <c r="G169" s="62"/>
      <c r="H169" s="62"/>
      <c r="I169" s="64"/>
    </row>
    <row r="170" spans="1:9">
      <c r="A170" s="71">
        <v>164</v>
      </c>
      <c r="B170" s="62"/>
      <c r="C170" s="62"/>
      <c r="D170" s="64"/>
      <c r="F170" s="72">
        <v>164</v>
      </c>
      <c r="G170" s="62"/>
      <c r="H170" s="62"/>
      <c r="I170" s="64"/>
    </row>
    <row r="171" spans="1:9">
      <c r="A171" s="71">
        <v>165</v>
      </c>
      <c r="B171" s="62"/>
      <c r="C171" s="62"/>
      <c r="D171" s="64"/>
      <c r="F171" s="72">
        <v>165</v>
      </c>
      <c r="G171" s="62"/>
      <c r="H171" s="62"/>
      <c r="I171" s="64"/>
    </row>
    <row r="172" spans="1:9">
      <c r="A172" s="71">
        <v>166</v>
      </c>
      <c r="B172" s="62"/>
      <c r="C172" s="62"/>
      <c r="D172" s="64"/>
      <c r="F172" s="72">
        <v>166</v>
      </c>
      <c r="G172" s="62"/>
      <c r="H172" s="62"/>
      <c r="I172" s="64"/>
    </row>
    <row r="173" spans="1:9">
      <c r="A173" s="71">
        <v>167</v>
      </c>
      <c r="B173" s="62"/>
      <c r="C173" s="62"/>
      <c r="D173" s="64"/>
      <c r="F173" s="72">
        <v>167</v>
      </c>
      <c r="G173" s="62"/>
      <c r="H173" s="62"/>
      <c r="I173" s="64"/>
    </row>
    <row r="174" spans="1:9">
      <c r="A174" s="71">
        <v>168</v>
      </c>
      <c r="B174" s="62"/>
      <c r="C174" s="62"/>
      <c r="D174" s="64"/>
      <c r="F174" s="72">
        <v>168</v>
      </c>
      <c r="G174" s="62"/>
      <c r="H174" s="62"/>
      <c r="I174" s="64"/>
    </row>
    <row r="175" spans="1:9">
      <c r="A175" s="71">
        <v>169</v>
      </c>
      <c r="B175" s="62"/>
      <c r="C175" s="62"/>
      <c r="D175" s="64"/>
      <c r="F175" s="72">
        <v>169</v>
      </c>
      <c r="G175" s="62"/>
      <c r="H175" s="62"/>
      <c r="I175" s="64"/>
    </row>
    <row r="176" spans="1:9">
      <c r="A176" s="71">
        <v>170</v>
      </c>
      <c r="B176" s="62"/>
      <c r="C176" s="62"/>
      <c r="D176" s="64"/>
      <c r="F176" s="72">
        <v>170</v>
      </c>
      <c r="G176" s="62"/>
      <c r="H176" s="62"/>
      <c r="I176" s="64"/>
    </row>
    <row r="177" spans="1:9">
      <c r="A177" s="71">
        <v>171</v>
      </c>
      <c r="B177" s="62"/>
      <c r="C177" s="62"/>
      <c r="D177" s="64"/>
      <c r="F177" s="72">
        <v>171</v>
      </c>
      <c r="G177" s="62"/>
      <c r="H177" s="62"/>
      <c r="I177" s="64"/>
    </row>
    <row r="178" spans="1:9">
      <c r="A178" s="71">
        <v>172</v>
      </c>
      <c r="B178" s="62"/>
      <c r="C178" s="62"/>
      <c r="D178" s="64"/>
      <c r="F178" s="72">
        <v>172</v>
      </c>
      <c r="G178" s="62"/>
      <c r="H178" s="62"/>
      <c r="I178" s="64"/>
    </row>
    <row r="179" spans="1:9">
      <c r="A179" s="71">
        <v>173</v>
      </c>
      <c r="B179" s="62"/>
      <c r="C179" s="62"/>
      <c r="D179" s="64"/>
      <c r="F179" s="72">
        <v>173</v>
      </c>
      <c r="G179" s="62"/>
      <c r="H179" s="62"/>
      <c r="I179" s="64"/>
    </row>
    <row r="180" spans="1:9">
      <c r="A180" s="71">
        <v>174</v>
      </c>
      <c r="B180" s="62"/>
      <c r="C180" s="62"/>
      <c r="D180" s="64"/>
      <c r="F180" s="72">
        <v>174</v>
      </c>
      <c r="G180" s="62"/>
      <c r="H180" s="62"/>
      <c r="I180" s="64"/>
    </row>
    <row r="181" spans="1:9">
      <c r="A181" s="71">
        <v>175</v>
      </c>
      <c r="B181" s="62"/>
      <c r="C181" s="62"/>
      <c r="D181" s="64"/>
      <c r="F181" s="72">
        <v>175</v>
      </c>
      <c r="G181" s="62"/>
      <c r="H181" s="62"/>
      <c r="I181" s="64"/>
    </row>
    <row r="182" spans="1:9">
      <c r="A182" s="71">
        <v>176</v>
      </c>
      <c r="B182" s="62"/>
      <c r="C182" s="62"/>
      <c r="D182" s="64"/>
      <c r="F182" s="72">
        <v>176</v>
      </c>
      <c r="G182" s="62"/>
      <c r="H182" s="62"/>
      <c r="I182" s="64"/>
    </row>
    <row r="183" spans="1:9">
      <c r="A183" s="71">
        <v>177</v>
      </c>
      <c r="B183" s="62"/>
      <c r="C183" s="62"/>
      <c r="D183" s="64"/>
      <c r="F183" s="72">
        <v>177</v>
      </c>
      <c r="G183" s="62"/>
      <c r="H183" s="62"/>
      <c r="I183" s="64"/>
    </row>
    <row r="184" spans="1:9">
      <c r="A184" s="71">
        <v>178</v>
      </c>
      <c r="B184" s="62"/>
      <c r="C184" s="62"/>
      <c r="D184" s="64"/>
      <c r="F184" s="72">
        <v>178</v>
      </c>
      <c r="G184" s="62"/>
      <c r="H184" s="62"/>
      <c r="I184" s="64"/>
    </row>
    <row r="185" spans="1:9">
      <c r="A185" s="71">
        <v>179</v>
      </c>
      <c r="B185" s="62"/>
      <c r="C185" s="62"/>
      <c r="D185" s="64"/>
      <c r="F185" s="72">
        <v>179</v>
      </c>
      <c r="G185" s="62"/>
      <c r="H185" s="62"/>
      <c r="I185" s="64"/>
    </row>
    <row r="186" spans="1:9">
      <c r="A186" s="71">
        <v>180</v>
      </c>
      <c r="B186" s="62"/>
      <c r="C186" s="62"/>
      <c r="D186" s="64"/>
      <c r="F186" s="72">
        <v>180</v>
      </c>
      <c r="G186" s="62"/>
      <c r="H186" s="62"/>
      <c r="I186" s="64"/>
    </row>
    <row r="187" spans="1:9">
      <c r="A187" s="71">
        <v>181</v>
      </c>
      <c r="B187" s="62"/>
      <c r="C187" s="62"/>
      <c r="D187" s="64"/>
      <c r="F187" s="72">
        <v>181</v>
      </c>
      <c r="G187" s="62"/>
      <c r="H187" s="62"/>
      <c r="I187" s="64"/>
    </row>
    <row r="188" spans="1:9">
      <c r="A188" s="71">
        <v>182</v>
      </c>
      <c r="B188" s="62"/>
      <c r="C188" s="62"/>
      <c r="D188" s="64"/>
      <c r="F188" s="72">
        <v>182</v>
      </c>
      <c r="G188" s="62"/>
      <c r="H188" s="62"/>
      <c r="I188" s="64"/>
    </row>
    <row r="189" spans="1:9">
      <c r="A189" s="71">
        <v>183</v>
      </c>
      <c r="B189" s="62"/>
      <c r="C189" s="62"/>
      <c r="D189" s="64"/>
      <c r="F189" s="72">
        <v>183</v>
      </c>
      <c r="G189" s="62"/>
      <c r="H189" s="62"/>
      <c r="I189" s="64"/>
    </row>
    <row r="190" spans="1:9">
      <c r="A190" s="71">
        <v>184</v>
      </c>
      <c r="B190" s="62"/>
      <c r="C190" s="62"/>
      <c r="D190" s="64"/>
      <c r="F190" s="72">
        <v>184</v>
      </c>
      <c r="G190" s="62"/>
      <c r="H190" s="62"/>
      <c r="I190" s="64"/>
    </row>
    <row r="191" spans="1:9">
      <c r="A191" s="71">
        <v>185</v>
      </c>
      <c r="B191" s="62"/>
      <c r="C191" s="62"/>
      <c r="D191" s="64"/>
      <c r="F191" s="72">
        <v>185</v>
      </c>
      <c r="G191" s="62"/>
      <c r="H191" s="62"/>
      <c r="I191" s="64"/>
    </row>
    <row r="192" spans="1:9">
      <c r="A192" s="71">
        <v>186</v>
      </c>
      <c r="B192" s="62"/>
      <c r="C192" s="62"/>
      <c r="D192" s="64"/>
      <c r="F192" s="72">
        <v>186</v>
      </c>
      <c r="G192" s="62"/>
      <c r="H192" s="62"/>
      <c r="I192" s="64"/>
    </row>
    <row r="193" spans="1:9">
      <c r="A193" s="71">
        <v>187</v>
      </c>
      <c r="B193" s="62"/>
      <c r="C193" s="62"/>
      <c r="D193" s="64"/>
      <c r="F193" s="72">
        <v>187</v>
      </c>
      <c r="G193" s="62"/>
      <c r="H193" s="62"/>
      <c r="I193" s="64"/>
    </row>
    <row r="194" spans="1:9">
      <c r="A194" s="71">
        <v>188</v>
      </c>
      <c r="B194" s="62"/>
      <c r="C194" s="62"/>
      <c r="D194" s="64"/>
      <c r="F194" s="72">
        <v>188</v>
      </c>
      <c r="G194" s="62"/>
      <c r="H194" s="62"/>
      <c r="I194" s="64"/>
    </row>
    <row r="195" spans="1:9">
      <c r="A195" s="71">
        <v>189</v>
      </c>
      <c r="B195" s="62"/>
      <c r="C195" s="62"/>
      <c r="D195" s="64"/>
      <c r="F195" s="72">
        <v>189</v>
      </c>
      <c r="G195" s="62"/>
      <c r="H195" s="62"/>
      <c r="I195" s="64"/>
    </row>
    <row r="196" spans="1:9">
      <c r="A196" s="71">
        <v>190</v>
      </c>
      <c r="B196" s="62"/>
      <c r="C196" s="62"/>
      <c r="D196" s="64"/>
      <c r="F196" s="72">
        <v>190</v>
      </c>
      <c r="G196" s="62"/>
      <c r="H196" s="62"/>
      <c r="I196" s="64"/>
    </row>
    <row r="197" spans="1:9">
      <c r="A197" s="71">
        <v>191</v>
      </c>
      <c r="B197" s="62"/>
      <c r="C197" s="62"/>
      <c r="D197" s="64"/>
      <c r="F197" s="72">
        <v>191</v>
      </c>
      <c r="G197" s="62"/>
      <c r="H197" s="62"/>
      <c r="I197" s="64"/>
    </row>
    <row r="198" spans="1:9">
      <c r="A198" s="71">
        <v>192</v>
      </c>
      <c r="B198" s="62"/>
      <c r="C198" s="62"/>
      <c r="D198" s="64"/>
      <c r="F198" s="72">
        <v>192</v>
      </c>
      <c r="G198" s="62"/>
      <c r="H198" s="62"/>
      <c r="I198" s="64"/>
    </row>
    <row r="199" spans="1:9">
      <c r="A199" s="71">
        <v>193</v>
      </c>
      <c r="B199" s="62"/>
      <c r="C199" s="62"/>
      <c r="D199" s="64"/>
      <c r="F199" s="72">
        <v>193</v>
      </c>
      <c r="G199" s="62"/>
      <c r="H199" s="62"/>
      <c r="I199" s="64"/>
    </row>
    <row r="200" spans="1:9">
      <c r="A200" s="71">
        <v>194</v>
      </c>
      <c r="B200" s="62"/>
      <c r="C200" s="62"/>
      <c r="D200" s="64"/>
      <c r="F200" s="72">
        <v>194</v>
      </c>
      <c r="G200" s="62"/>
      <c r="H200" s="62"/>
      <c r="I200" s="64"/>
    </row>
    <row r="201" spans="1:9">
      <c r="A201" s="71">
        <v>195</v>
      </c>
      <c r="B201" s="62"/>
      <c r="C201" s="62"/>
      <c r="D201" s="64"/>
      <c r="F201" s="72">
        <v>195</v>
      </c>
      <c r="G201" s="62"/>
      <c r="H201" s="62"/>
      <c r="I201" s="64"/>
    </row>
    <row r="202" spans="1:9">
      <c r="A202" s="71">
        <v>196</v>
      </c>
      <c r="B202" s="62"/>
      <c r="C202" s="62"/>
      <c r="D202" s="64"/>
      <c r="F202" s="72">
        <v>196</v>
      </c>
      <c r="G202" s="62"/>
      <c r="H202" s="62"/>
      <c r="I202" s="64"/>
    </row>
    <row r="203" spans="1:9">
      <c r="A203" s="71">
        <v>197</v>
      </c>
      <c r="B203" s="62"/>
      <c r="C203" s="62"/>
      <c r="D203" s="64"/>
      <c r="F203" s="72">
        <v>197</v>
      </c>
      <c r="G203" s="62"/>
      <c r="H203" s="62"/>
      <c r="I203" s="64"/>
    </row>
    <row r="204" spans="1:9">
      <c r="A204" s="71">
        <v>198</v>
      </c>
      <c r="B204" s="62"/>
      <c r="C204" s="62"/>
      <c r="D204" s="64"/>
      <c r="F204" s="72">
        <v>198</v>
      </c>
      <c r="G204" s="62"/>
      <c r="H204" s="62"/>
      <c r="I204" s="64"/>
    </row>
    <row r="205" spans="1:9">
      <c r="A205" s="71">
        <v>199</v>
      </c>
      <c r="B205" s="62"/>
      <c r="C205" s="62"/>
      <c r="D205" s="64"/>
      <c r="F205" s="72">
        <v>199</v>
      </c>
      <c r="G205" s="62"/>
      <c r="H205" s="62"/>
      <c r="I205" s="64"/>
    </row>
    <row r="206" spans="1:9">
      <c r="A206" s="71">
        <v>200</v>
      </c>
      <c r="B206" s="62"/>
      <c r="C206" s="62"/>
      <c r="D206" s="64"/>
      <c r="F206" s="72">
        <v>200</v>
      </c>
      <c r="G206" s="62"/>
      <c r="H206" s="62"/>
      <c r="I206" s="64"/>
    </row>
  </sheetData>
  <sheetProtection sheet="1" objects="1" scenarios="1"/>
  <mergeCells count="2">
    <mergeCell ref="A1:I1"/>
    <mergeCell ref="A2:I2"/>
  </mergeCells>
  <phoneticPr fontId="25"/>
  <conditionalFormatting sqref="A1:XFD1048576">
    <cfRule type="expression" dxfId="1" priority="1">
      <formula>CELL("protect",A1)=0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X1000"/>
  <sheetViews>
    <sheetView tabSelected="1" view="pageBreakPreview" topLeftCell="A7" zoomScale="70" zoomScaleNormal="100" zoomScaleSheetLayoutView="70" workbookViewId="0">
      <selection activeCell="BJ34" sqref="BJ34"/>
    </sheetView>
  </sheetViews>
  <sheetFormatPr defaultColWidth="14.44140625" defaultRowHeight="15" customHeight="1"/>
  <cols>
    <col min="1" max="3" width="3.109375" style="59" customWidth="1"/>
    <col min="4" max="5" width="3" style="59" customWidth="1"/>
    <col min="6" max="6" width="3.44140625" style="59" customWidth="1"/>
    <col min="7" max="7" width="3" style="59" customWidth="1"/>
    <col min="8" max="8" width="3.44140625" style="59" customWidth="1"/>
    <col min="9" max="58" width="3" style="59" customWidth="1"/>
    <col min="59" max="59" width="4.44140625" style="59" customWidth="1"/>
    <col min="60" max="60" width="25.109375" style="59" bestFit="1" customWidth="1"/>
    <col min="61" max="61" width="16.5546875" style="59" bestFit="1" customWidth="1"/>
    <col min="62" max="62" width="17.77734375" style="59" customWidth="1"/>
    <col min="63" max="63" width="11.88671875" style="59" customWidth="1"/>
    <col min="64" max="64" width="9.6640625" style="59" customWidth="1"/>
    <col min="65" max="65" width="6.44140625" style="59" customWidth="1"/>
    <col min="66" max="66" width="16.5546875" style="59" customWidth="1"/>
    <col min="67" max="67" width="11.88671875" style="59" customWidth="1"/>
    <col min="68" max="68" width="9.6640625" style="59" customWidth="1"/>
    <col min="69" max="69" width="6.33203125" style="59" customWidth="1"/>
    <col min="70" max="70" width="11.109375" style="59" customWidth="1"/>
    <col min="71" max="76" width="3" style="59" customWidth="1"/>
    <col min="77" max="16384" width="14.44140625" style="59"/>
  </cols>
  <sheetData>
    <row r="1" spans="1:76" ht="14.4" customHeight="1">
      <c r="A1" s="58"/>
      <c r="B1" s="246" t="s">
        <v>168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22" t="s">
        <v>30</v>
      </c>
      <c r="AD1" s="223" t="s">
        <v>33</v>
      </c>
      <c r="AE1" s="242">
        <f>AF3+AJ3</f>
        <v>0</v>
      </c>
      <c r="AF1" s="242"/>
      <c r="AG1" s="242"/>
      <c r="AH1" s="242"/>
      <c r="AI1" s="242"/>
      <c r="AJ1" s="242"/>
      <c r="AK1" s="242"/>
      <c r="AM1" s="208" t="s">
        <v>27</v>
      </c>
      <c r="AN1" s="209"/>
      <c r="AO1" s="209"/>
      <c r="AP1" s="210" t="str">
        <f>IF(BC1=0," ",VLOOKUP(BC1,$BG$2:$BI$151,2,FALSE))</f>
        <v xml:space="preserve"> </v>
      </c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40" t="str">
        <f>IF(BC1=0," ",VLOOKUP(BC1,$BG$2:$BI$144,3,FALSE))</f>
        <v xml:space="preserve"> </v>
      </c>
      <c r="BB1" s="241"/>
      <c r="BC1" s="212"/>
      <c r="BD1" s="213"/>
      <c r="BE1" s="214"/>
      <c r="BF1" s="3"/>
      <c r="BG1" s="4" t="s">
        <v>0</v>
      </c>
      <c r="BH1" s="4"/>
      <c r="BI1" s="4"/>
      <c r="BJ1" s="5" t="s">
        <v>1</v>
      </c>
      <c r="BK1" s="6"/>
      <c r="BL1" s="7"/>
      <c r="BM1" s="5"/>
      <c r="BN1" s="5" t="s">
        <v>2</v>
      </c>
      <c r="BO1" s="7"/>
      <c r="BP1" s="5"/>
      <c r="BQ1" s="5"/>
      <c r="BR1" s="4"/>
      <c r="BS1" s="4"/>
      <c r="BT1" s="4"/>
      <c r="BU1" s="4"/>
      <c r="BV1" s="4"/>
      <c r="BW1" s="4"/>
      <c r="BX1" s="4"/>
    </row>
    <row r="2" spans="1:76" ht="14.4" customHeight="1" thickBot="1">
      <c r="A2" s="58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22"/>
      <c r="AD2" s="223"/>
      <c r="AE2" s="242"/>
      <c r="AF2" s="242"/>
      <c r="AG2" s="242"/>
      <c r="AH2" s="242"/>
      <c r="AI2" s="242"/>
      <c r="AJ2" s="242"/>
      <c r="AK2" s="242"/>
      <c r="AM2" s="209"/>
      <c r="AN2" s="209"/>
      <c r="AO2" s="209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4"/>
      <c r="BC2" s="215"/>
      <c r="BD2" s="216"/>
      <c r="BE2" s="217"/>
      <c r="BF2" s="8"/>
      <c r="BG2" s="4">
        <v>1</v>
      </c>
      <c r="BH2" s="4" t="s">
        <v>124</v>
      </c>
      <c r="BI2" s="4" t="s">
        <v>93</v>
      </c>
      <c r="BJ2" s="5" t="s">
        <v>164</v>
      </c>
      <c r="BK2" s="5" t="str">
        <f>MID(BJ2,5,LEN(BJ2)-4)</f>
        <v>1000m</v>
      </c>
      <c r="BL2" s="9">
        <f>INDEX(競技!$A$2:$A$13,MATCH(BJ2,競技!$E$2:$E$13,0),1)</f>
        <v>91006</v>
      </c>
      <c r="BM2" s="9" t="str">
        <f>INDEX(競技!$H$2:$H$13,MATCH(BJ2,競技!$E$2:$E$13,0),1)</f>
        <v>s</v>
      </c>
      <c r="BN2" s="10" t="s">
        <v>165</v>
      </c>
      <c r="BO2" s="5" t="str">
        <f>MID(BN2,5,LEN(BN2)-4)</f>
        <v>1000m</v>
      </c>
      <c r="BP2" s="9">
        <f>INDEX(競技!$A$2:$A$13,MATCH(BN2,競技!$E$2:$E$13,0),1)</f>
        <v>92006</v>
      </c>
      <c r="BQ2" s="9" t="str">
        <f>INDEX(競技!$H$2:$H$13,MATCH(BN2,競技!$E$2:$E$13,0),1)</f>
        <v>s</v>
      </c>
      <c r="BR2" s="4"/>
      <c r="BS2" s="4"/>
      <c r="BT2" s="4"/>
      <c r="BU2" s="4"/>
      <c r="BV2" s="4"/>
      <c r="BW2" s="4"/>
      <c r="BX2" s="4"/>
    </row>
    <row r="3" spans="1:76" ht="14.4" customHeight="1">
      <c r="A3" s="60"/>
      <c r="B3" s="221" t="s">
        <v>28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2"/>
      <c r="AD3" s="82"/>
      <c r="AE3" s="11" t="s">
        <v>31</v>
      </c>
      <c r="AF3" s="243">
        <f>$BK$29*300</f>
        <v>0</v>
      </c>
      <c r="AG3" s="243"/>
      <c r="AH3" s="11"/>
      <c r="AI3" s="11" t="s">
        <v>32</v>
      </c>
      <c r="AJ3" s="243">
        <f>$BO$29*800</f>
        <v>0</v>
      </c>
      <c r="AK3" s="243"/>
      <c r="AM3" s="224" t="s">
        <v>3</v>
      </c>
      <c r="AN3" s="224"/>
      <c r="AO3" s="225"/>
      <c r="AP3" s="226"/>
      <c r="AQ3" s="227"/>
      <c r="AR3" s="227"/>
      <c r="AS3" s="227"/>
      <c r="AT3" s="227"/>
      <c r="AU3" s="227"/>
      <c r="AV3" s="227"/>
      <c r="AW3" s="227"/>
      <c r="AX3" s="227"/>
      <c r="AY3" s="227"/>
      <c r="AZ3" s="228"/>
      <c r="BA3" s="4"/>
      <c r="BC3" s="12" t="s">
        <v>29</v>
      </c>
      <c r="BD3" s="3"/>
      <c r="BE3" s="3"/>
      <c r="BF3" s="8"/>
      <c r="BG3" s="4">
        <v>2</v>
      </c>
      <c r="BH3" s="4" t="s">
        <v>79</v>
      </c>
      <c r="BI3" s="4" t="s">
        <v>94</v>
      </c>
      <c r="BJ3" s="5" t="s">
        <v>9</v>
      </c>
      <c r="BK3" s="5" t="e">
        <f t="shared" ref="BK3:BK28" si="0">MID(BJ3,5,LEN(BJ3)-4)</f>
        <v>#VALUE!</v>
      </c>
      <c r="BL3" s="9" t="e">
        <f>INDEX(競技!$A$2:$A$13,MATCH(BJ3,競技!$E$2:$E$13,0),1)</f>
        <v>#N/A</v>
      </c>
      <c r="BM3" s="9" t="e">
        <f>INDEX(競技!$H$2:$H$13,MATCH(BJ3,競技!$E$2:$E$13,0),1)</f>
        <v>#N/A</v>
      </c>
      <c r="BN3" s="10" t="s">
        <v>9</v>
      </c>
      <c r="BO3" s="5" t="e">
        <f t="shared" ref="BO3:BO28" si="1">MID(BN3,5,LEN(BN3)-4)</f>
        <v>#VALUE!</v>
      </c>
      <c r="BP3" s="9" t="e">
        <f>INDEX(競技!$A$2:$A$13,MATCH(BN3,競技!$E$2:$E$13,0),1)</f>
        <v>#N/A</v>
      </c>
      <c r="BQ3" s="9" t="e">
        <f>INDEX(競技!$H$2:$H$13,MATCH(BN3,競技!$E$2:$E$13,0),1)</f>
        <v>#N/A</v>
      </c>
      <c r="BR3" s="4"/>
      <c r="BS3" s="4"/>
      <c r="BT3" s="4"/>
      <c r="BU3" s="4"/>
      <c r="BV3" s="4"/>
      <c r="BW3" s="4"/>
      <c r="BX3" s="4"/>
    </row>
    <row r="4" spans="1:76" ht="14.4" customHeight="1">
      <c r="A4" s="13"/>
      <c r="S4" s="2"/>
      <c r="T4" s="2"/>
      <c r="U4" s="2"/>
      <c r="Z4" s="4"/>
      <c r="AA4" s="4"/>
      <c r="AB4" s="4"/>
      <c r="AC4" s="222"/>
      <c r="AD4" s="223" t="s">
        <v>34</v>
      </c>
      <c r="AE4" s="242">
        <f>AF6+AJ6</f>
        <v>0</v>
      </c>
      <c r="AF4" s="242"/>
      <c r="AG4" s="242"/>
      <c r="AH4" s="242"/>
      <c r="AI4" s="242"/>
      <c r="AJ4" s="242"/>
      <c r="AK4" s="242"/>
      <c r="AM4" s="219" t="s">
        <v>4</v>
      </c>
      <c r="AN4" s="219"/>
      <c r="AO4" s="220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4"/>
      <c r="BC4" s="4"/>
      <c r="BD4" s="4"/>
      <c r="BE4" s="4"/>
      <c r="BF4" s="4"/>
      <c r="BG4" s="4">
        <v>3</v>
      </c>
      <c r="BH4" s="4" t="s">
        <v>80</v>
      </c>
      <c r="BI4" s="4" t="s">
        <v>95</v>
      </c>
      <c r="BJ4" s="5" t="s">
        <v>9</v>
      </c>
      <c r="BK4" s="5" t="e">
        <f t="shared" si="0"/>
        <v>#VALUE!</v>
      </c>
      <c r="BL4" s="9" t="e">
        <f>INDEX(競技!$A$2:$A$13,MATCH(BJ4,競技!$E$2:$E$13,0),1)</f>
        <v>#N/A</v>
      </c>
      <c r="BM4" s="9" t="e">
        <f>INDEX(競技!$H$2:$H$13,MATCH(BJ4,競技!$E$2:$E$13,0),1)</f>
        <v>#N/A</v>
      </c>
      <c r="BN4" s="10" t="s">
        <v>9</v>
      </c>
      <c r="BO4" s="5" t="e">
        <f t="shared" si="1"/>
        <v>#VALUE!</v>
      </c>
      <c r="BP4" s="9" t="e">
        <f>INDEX(競技!$A$2:$A$13,MATCH(BN4,競技!$E$2:$E$13,0),1)</f>
        <v>#N/A</v>
      </c>
      <c r="BQ4" s="9" t="e">
        <f>INDEX(競技!$H$2:$H$13,MATCH(BN4,競技!$E$2:$E$13,0),1)</f>
        <v>#N/A</v>
      </c>
      <c r="BR4" s="4"/>
      <c r="BS4" s="4"/>
      <c r="BT4" s="4"/>
      <c r="BU4" s="4"/>
      <c r="BV4" s="4"/>
      <c r="BW4" s="4"/>
      <c r="BX4" s="4"/>
    </row>
    <row r="5" spans="1:76" ht="14.4" customHeight="1">
      <c r="A5" s="13"/>
      <c r="B5" s="3">
        <v>1</v>
      </c>
      <c r="C5" s="59" t="s">
        <v>41</v>
      </c>
      <c r="N5" s="2"/>
      <c r="O5" s="2"/>
      <c r="P5" s="2"/>
      <c r="Q5" s="2"/>
      <c r="R5" s="2"/>
      <c r="Z5" s="4"/>
      <c r="AA5" s="4"/>
      <c r="AB5" s="4"/>
      <c r="AC5" s="222"/>
      <c r="AD5" s="223"/>
      <c r="AE5" s="242"/>
      <c r="AF5" s="242"/>
      <c r="AG5" s="242"/>
      <c r="AH5" s="242"/>
      <c r="AI5" s="242"/>
      <c r="AJ5" s="242"/>
      <c r="AK5" s="242"/>
      <c r="BA5" s="4"/>
      <c r="BC5" s="4"/>
      <c r="BD5" s="4"/>
      <c r="BE5" s="4"/>
      <c r="BF5" s="4"/>
      <c r="BG5" s="4">
        <v>4</v>
      </c>
      <c r="BH5" s="4" t="s">
        <v>81</v>
      </c>
      <c r="BI5" s="4" t="s">
        <v>96</v>
      </c>
      <c r="BJ5" s="5" t="s">
        <v>9</v>
      </c>
      <c r="BK5" s="5" t="e">
        <f t="shared" si="0"/>
        <v>#VALUE!</v>
      </c>
      <c r="BL5" s="9" t="e">
        <f>INDEX(競技!$A$2:$A$13,MATCH(BJ5,競技!$E$2:$E$13,0),1)</f>
        <v>#N/A</v>
      </c>
      <c r="BM5" s="9" t="e">
        <f>INDEX(競技!$H$2:$H$13,MATCH(BJ5,競技!$E$2:$E$13,0),1)</f>
        <v>#N/A</v>
      </c>
      <c r="BN5" s="10" t="s">
        <v>9</v>
      </c>
      <c r="BO5" s="5" t="e">
        <f t="shared" si="1"/>
        <v>#VALUE!</v>
      </c>
      <c r="BP5" s="9" t="e">
        <f>INDEX(競技!$A$2:$A$13,MATCH(BN5,競技!$E$2:$E$13,0),1)</f>
        <v>#N/A</v>
      </c>
      <c r="BQ5" s="9" t="e">
        <f>INDEX(競技!$H$2:$H$13,MATCH(BN5,競技!$E$2:$E$13,0),1)</f>
        <v>#N/A</v>
      </c>
      <c r="BR5" s="4"/>
      <c r="BS5" s="4"/>
      <c r="BT5" s="4"/>
      <c r="BU5" s="4"/>
      <c r="BV5" s="4"/>
      <c r="BW5" s="4"/>
      <c r="BX5" s="4"/>
    </row>
    <row r="6" spans="1:76" ht="14.4" customHeight="1">
      <c r="A6" s="4"/>
      <c r="B6" s="3">
        <v>2</v>
      </c>
      <c r="C6" s="52" t="s">
        <v>158</v>
      </c>
      <c r="AC6" s="14"/>
      <c r="AE6" s="15" t="s">
        <v>31</v>
      </c>
      <c r="AF6" s="244">
        <f>$BK$29*500</f>
        <v>0</v>
      </c>
      <c r="AG6" s="244"/>
      <c r="AH6" s="15"/>
      <c r="AI6" s="15" t="s">
        <v>32</v>
      </c>
      <c r="AJ6" s="244">
        <f>$BO$29*1000</f>
        <v>0</v>
      </c>
      <c r="AK6" s="244"/>
      <c r="AZ6" s="16"/>
      <c r="BA6" s="16"/>
      <c r="BB6" s="16"/>
      <c r="BC6" s="16"/>
      <c r="BD6" s="16"/>
      <c r="BE6" s="16"/>
      <c r="BF6" s="16"/>
      <c r="BG6" s="4">
        <v>5</v>
      </c>
      <c r="BH6" s="4" t="s">
        <v>125</v>
      </c>
      <c r="BI6" s="4" t="s">
        <v>126</v>
      </c>
      <c r="BJ6" s="5" t="s">
        <v>9</v>
      </c>
      <c r="BK6" s="5" t="e">
        <f t="shared" si="0"/>
        <v>#VALUE!</v>
      </c>
      <c r="BL6" s="9" t="e">
        <f>INDEX(競技!$A$2:$A$13,MATCH(BJ6,競技!$E$2:$E$13,0),1)</f>
        <v>#N/A</v>
      </c>
      <c r="BM6" s="9" t="e">
        <f>INDEX(競技!$H$2:$H$13,MATCH(BJ6,競技!$E$2:$E$13,0),1)</f>
        <v>#N/A</v>
      </c>
      <c r="BN6" s="5" t="s">
        <v>9</v>
      </c>
      <c r="BO6" s="5" t="e">
        <f t="shared" si="1"/>
        <v>#VALUE!</v>
      </c>
      <c r="BP6" s="9" t="e">
        <f>INDEX(競技!$A$2:$A$13,MATCH(BN6,競技!$E$2:$E$13,0),1)</f>
        <v>#N/A</v>
      </c>
      <c r="BQ6" s="9" t="e">
        <f>INDEX(競技!$H$2:$H$13,MATCH(BN6,競技!$E$2:$E$13,0),1)</f>
        <v>#N/A</v>
      </c>
      <c r="BR6" s="4"/>
      <c r="BS6" s="4"/>
      <c r="BT6" s="4"/>
      <c r="BU6" s="4"/>
      <c r="BV6" s="4"/>
      <c r="BW6" s="4"/>
      <c r="BX6" s="4"/>
    </row>
    <row r="7" spans="1:76" ht="14.4" customHeight="1">
      <c r="A7" s="4"/>
      <c r="C7" s="59" t="s">
        <v>159</v>
      </c>
      <c r="S7" s="2"/>
      <c r="T7" s="2"/>
      <c r="U7" s="2"/>
      <c r="AC7" s="14"/>
      <c r="AE7" s="3" t="s">
        <v>149</v>
      </c>
      <c r="AF7" s="52" t="s">
        <v>37</v>
      </c>
      <c r="AG7" s="2"/>
      <c r="AH7" s="2"/>
      <c r="AI7" s="4"/>
      <c r="AJ7" s="4"/>
      <c r="AK7" s="4"/>
      <c r="AL7" s="4"/>
      <c r="AM7" s="4"/>
      <c r="AN7" s="4"/>
      <c r="AO7" s="4"/>
      <c r="AP7" s="4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4"/>
      <c r="BC7" s="4"/>
      <c r="BD7" s="4"/>
      <c r="BE7" s="4"/>
      <c r="BF7" s="16"/>
      <c r="BG7" s="4">
        <v>6</v>
      </c>
      <c r="BH7" s="4" t="s">
        <v>82</v>
      </c>
      <c r="BI7" s="4" t="s">
        <v>97</v>
      </c>
      <c r="BJ7" s="5" t="s">
        <v>9</v>
      </c>
      <c r="BK7" s="5" t="e">
        <f t="shared" si="0"/>
        <v>#VALUE!</v>
      </c>
      <c r="BL7" s="9" t="e">
        <f>INDEX(競技!$A$2:$A$13,MATCH(BJ7,競技!$E$2:$E$13,0),1)</f>
        <v>#N/A</v>
      </c>
      <c r="BM7" s="9" t="e">
        <f>INDEX(競技!$H$2:$H$13,MATCH(BJ7,競技!$E$2:$E$13,0),1)</f>
        <v>#N/A</v>
      </c>
      <c r="BN7" s="5" t="s">
        <v>9</v>
      </c>
      <c r="BO7" s="5" t="e">
        <f t="shared" si="1"/>
        <v>#VALUE!</v>
      </c>
      <c r="BP7" s="9" t="e">
        <f>INDEX(競技!$A$2:$A$13,MATCH(BN7,競技!$E$2:$E$13,0),1)</f>
        <v>#N/A</v>
      </c>
      <c r="BQ7" s="9" t="e">
        <f>INDEX(競技!$H$2:$H$13,MATCH(BN7,競技!$E$2:$E$13,0),1)</f>
        <v>#N/A</v>
      </c>
      <c r="BR7" s="4"/>
      <c r="BS7" s="4"/>
      <c r="BT7" s="4"/>
      <c r="BU7" s="4"/>
      <c r="BV7" s="4"/>
      <c r="BW7" s="4"/>
      <c r="BX7" s="4"/>
    </row>
    <row r="8" spans="1:76" ht="14.4" customHeight="1">
      <c r="A8" s="4"/>
      <c r="B8" s="3">
        <v>3</v>
      </c>
      <c r="C8" s="52" t="s">
        <v>36</v>
      </c>
      <c r="D8" s="2"/>
      <c r="E8" s="2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AC8" s="14"/>
      <c r="AF8" s="59" t="s">
        <v>39</v>
      </c>
      <c r="AG8" s="2"/>
      <c r="AH8" s="2"/>
      <c r="AI8" s="4"/>
      <c r="AJ8" s="4"/>
      <c r="AK8" s="4"/>
      <c r="AL8" s="4"/>
      <c r="AM8" s="4"/>
      <c r="AN8" s="4"/>
      <c r="AO8" s="4"/>
      <c r="AP8" s="4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4"/>
      <c r="BC8" s="4"/>
      <c r="BD8" s="4"/>
      <c r="BE8" s="4"/>
      <c r="BF8" s="16"/>
      <c r="BG8" s="4">
        <v>7</v>
      </c>
      <c r="BH8" s="4" t="s">
        <v>83</v>
      </c>
      <c r="BI8" s="4" t="s">
        <v>83</v>
      </c>
      <c r="BJ8" s="5" t="s">
        <v>9</v>
      </c>
      <c r="BK8" s="5" t="e">
        <f t="shared" si="0"/>
        <v>#VALUE!</v>
      </c>
      <c r="BL8" s="9" t="e">
        <f>INDEX(競技!$A$2:$A$13,MATCH(BJ8,競技!$E$2:$E$13,0),1)</f>
        <v>#N/A</v>
      </c>
      <c r="BM8" s="9" t="e">
        <f>INDEX(競技!$H$2:$H$13,MATCH(BJ8,競技!$E$2:$E$13,0),1)</f>
        <v>#N/A</v>
      </c>
      <c r="BN8" s="5" t="s">
        <v>9</v>
      </c>
      <c r="BO8" s="5" t="e">
        <f t="shared" si="1"/>
        <v>#VALUE!</v>
      </c>
      <c r="BP8" s="9" t="e">
        <f>INDEX(競技!$A$2:$A$13,MATCH(BN8,競技!$E$2:$E$13,0),1)</f>
        <v>#N/A</v>
      </c>
      <c r="BQ8" s="9" t="e">
        <f>INDEX(競技!$H$2:$H$13,MATCH(BN8,競技!$E$2:$E$13,0),1)</f>
        <v>#N/A</v>
      </c>
      <c r="BR8" s="4"/>
      <c r="BS8" s="4"/>
      <c r="BT8" s="4"/>
      <c r="BU8" s="4"/>
      <c r="BV8" s="4"/>
      <c r="BW8" s="4"/>
      <c r="BX8" s="4"/>
    </row>
    <row r="9" spans="1:76" ht="14.4">
      <c r="A9" s="4"/>
      <c r="B9" s="2"/>
      <c r="C9" s="52" t="s">
        <v>42</v>
      </c>
      <c r="E9" s="2"/>
      <c r="F9" s="4"/>
      <c r="G9" s="4"/>
      <c r="H9" s="4"/>
      <c r="I9" s="4"/>
      <c r="J9" s="4"/>
      <c r="K9" s="4"/>
      <c r="L9" s="4"/>
      <c r="M9" s="4"/>
      <c r="N9" s="2"/>
      <c r="O9" s="2"/>
      <c r="P9" s="2"/>
      <c r="Q9" s="2"/>
      <c r="R9" s="2"/>
      <c r="AC9" s="14"/>
      <c r="AE9" s="3" t="s">
        <v>149</v>
      </c>
      <c r="AF9" s="52" t="s">
        <v>38</v>
      </c>
      <c r="AG9" s="2"/>
      <c r="AH9" s="2"/>
      <c r="AI9" s="4"/>
      <c r="AJ9" s="4"/>
      <c r="AK9" s="4"/>
      <c r="AL9" s="4"/>
      <c r="AM9" s="4"/>
      <c r="AN9" s="4"/>
      <c r="AO9" s="4"/>
      <c r="AP9" s="4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4"/>
      <c r="BC9" s="4"/>
      <c r="BD9" s="4"/>
      <c r="BE9" s="4"/>
      <c r="BF9" s="16"/>
      <c r="BG9" s="4">
        <v>8</v>
      </c>
      <c r="BH9" s="4" t="s">
        <v>84</v>
      </c>
      <c r="BI9" s="4" t="s">
        <v>84</v>
      </c>
      <c r="BJ9" s="5" t="s">
        <v>9</v>
      </c>
      <c r="BK9" s="5" t="e">
        <f t="shared" si="0"/>
        <v>#VALUE!</v>
      </c>
      <c r="BL9" s="9" t="e">
        <f>INDEX(競技!$A$2:$A$13,MATCH(BJ9,競技!$E$2:$E$13,0),1)</f>
        <v>#N/A</v>
      </c>
      <c r="BM9" s="9" t="e">
        <f>INDEX(競技!$H$2:$H$13,MATCH(BJ9,競技!$E$2:$E$13,0),1)</f>
        <v>#N/A</v>
      </c>
      <c r="BN9" s="5" t="s">
        <v>9</v>
      </c>
      <c r="BO9" s="5" t="e">
        <f t="shared" si="1"/>
        <v>#VALUE!</v>
      </c>
      <c r="BP9" s="9" t="e">
        <f>INDEX(競技!$A$2:$A$13,MATCH(BN9,競技!$E$2:$E$13,0),1)</f>
        <v>#N/A</v>
      </c>
      <c r="BQ9" s="9" t="e">
        <f>INDEX(競技!$H$2:$H$13,MATCH(BN9,競技!$E$2:$E$13,0),1)</f>
        <v>#N/A</v>
      </c>
      <c r="BR9" s="4"/>
      <c r="BS9" s="4"/>
      <c r="BT9" s="4"/>
      <c r="BU9" s="4"/>
      <c r="BV9" s="4"/>
      <c r="BW9" s="4"/>
      <c r="BX9" s="4"/>
    </row>
    <row r="10" spans="1:76" ht="14.4">
      <c r="A10" s="4"/>
      <c r="C10" s="52" t="s">
        <v>157</v>
      </c>
      <c r="AC10" s="14"/>
      <c r="AF10" s="245" t="s">
        <v>40</v>
      </c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16"/>
      <c r="BG10" s="4">
        <v>9</v>
      </c>
      <c r="BH10" s="4" t="s">
        <v>85</v>
      </c>
      <c r="BI10" s="4" t="s">
        <v>85</v>
      </c>
      <c r="BJ10" s="5" t="s">
        <v>9</v>
      </c>
      <c r="BK10" s="5" t="e">
        <f t="shared" si="0"/>
        <v>#VALUE!</v>
      </c>
      <c r="BL10" s="9" t="e">
        <f>INDEX(競技!$A$2:$A$13,MATCH(BJ10,競技!$E$2:$E$13,0),1)</f>
        <v>#N/A</v>
      </c>
      <c r="BM10" s="9" t="e">
        <f>INDEX(競技!$H$2:$H$13,MATCH(BJ10,競技!$E$2:$E$13,0),1)</f>
        <v>#N/A</v>
      </c>
      <c r="BN10" s="5" t="s">
        <v>9</v>
      </c>
      <c r="BO10" s="5" t="e">
        <f t="shared" si="1"/>
        <v>#VALUE!</v>
      </c>
      <c r="BP10" s="9" t="e">
        <f>INDEX(競技!$A$2:$A$13,MATCH(BN10,競技!$E$2:$E$13,0),1)</f>
        <v>#N/A</v>
      </c>
      <c r="BQ10" s="9" t="e">
        <f>INDEX(競技!$H$2:$H$13,MATCH(BN10,競技!$E$2:$E$13,0),1)</f>
        <v>#N/A</v>
      </c>
      <c r="BR10" s="4"/>
      <c r="BS10" s="4"/>
      <c r="BT10" s="4"/>
      <c r="BU10" s="4"/>
      <c r="BV10" s="4"/>
      <c r="BW10" s="4"/>
      <c r="BX10" s="4"/>
    </row>
    <row r="11" spans="1:76" ht="14.4">
      <c r="A11" s="13"/>
      <c r="B11" s="63">
        <v>4</v>
      </c>
      <c r="C11" s="52" t="s">
        <v>162</v>
      </c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17"/>
      <c r="BG11" s="4">
        <v>10</v>
      </c>
      <c r="BH11" s="4" t="s">
        <v>86</v>
      </c>
      <c r="BI11" s="4" t="s">
        <v>86</v>
      </c>
      <c r="BJ11" s="5" t="s">
        <v>9</v>
      </c>
      <c r="BK11" s="5" t="e">
        <f t="shared" si="0"/>
        <v>#VALUE!</v>
      </c>
      <c r="BL11" s="9" t="e">
        <f>INDEX(競技!$A$2:$A$13,MATCH(BJ11,競技!$E$2:$E$13,0),1)</f>
        <v>#N/A</v>
      </c>
      <c r="BM11" s="9" t="e">
        <f>INDEX(競技!$H$2:$H$13,MATCH(BJ11,競技!$E$2:$E$13,0),1)</f>
        <v>#N/A</v>
      </c>
      <c r="BN11" s="5" t="s">
        <v>9</v>
      </c>
      <c r="BO11" s="5" t="e">
        <f t="shared" si="1"/>
        <v>#VALUE!</v>
      </c>
      <c r="BP11" s="9" t="e">
        <f>INDEX(競技!$A$2:$A$13,MATCH(BN11,競技!$E$2:$E$13,0),1)</f>
        <v>#N/A</v>
      </c>
      <c r="BQ11" s="9" t="e">
        <f>INDEX(競技!$H$2:$H$13,MATCH(BN11,競技!$E$2:$E$13,0),1)</f>
        <v>#N/A</v>
      </c>
      <c r="BR11" s="4"/>
      <c r="BS11" s="4"/>
      <c r="BT11" s="4"/>
      <c r="BU11" s="4"/>
      <c r="BV11" s="4"/>
      <c r="BW11" s="4"/>
      <c r="BX11" s="4"/>
    </row>
    <row r="12" spans="1:76" ht="14.4">
      <c r="A12" s="13"/>
      <c r="C12" s="52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17"/>
      <c r="BG12" s="4">
        <v>11</v>
      </c>
      <c r="BH12" s="4" t="s">
        <v>87</v>
      </c>
      <c r="BI12" s="4" t="s">
        <v>98</v>
      </c>
      <c r="BJ12" s="5" t="s">
        <v>9</v>
      </c>
      <c r="BK12" s="5" t="e">
        <f t="shared" si="0"/>
        <v>#VALUE!</v>
      </c>
      <c r="BL12" s="9" t="e">
        <f>INDEX(競技!$A$2:$A$13,MATCH(BJ12,競技!$E$2:$E$13,0),1)</f>
        <v>#N/A</v>
      </c>
      <c r="BM12" s="9" t="e">
        <f>INDEX(競技!$H$2:$H$13,MATCH(BJ12,競技!$E$2:$E$13,0),1)</f>
        <v>#N/A</v>
      </c>
      <c r="BN12" s="5" t="s">
        <v>9</v>
      </c>
      <c r="BO12" s="5" t="e">
        <f t="shared" si="1"/>
        <v>#VALUE!</v>
      </c>
      <c r="BP12" s="9" t="e">
        <f>INDEX(競技!$A$2:$A$13,MATCH(BN12,競技!$E$2:$E$13,0),1)</f>
        <v>#N/A</v>
      </c>
      <c r="BQ12" s="9" t="e">
        <f>INDEX(競技!$H$2:$H$13,MATCH(BN12,競技!$E$2:$E$13,0),1)</f>
        <v>#N/A</v>
      </c>
      <c r="BR12" s="4"/>
      <c r="BS12" s="4"/>
      <c r="BT12" s="4"/>
      <c r="BU12" s="4"/>
      <c r="BV12" s="4"/>
      <c r="BW12" s="4"/>
      <c r="BX12" s="4"/>
    </row>
    <row r="13" spans="1:76" ht="14.4">
      <c r="A13" s="13"/>
      <c r="B13" s="4" t="s">
        <v>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2"/>
      <c r="O13" s="2"/>
      <c r="P13" s="2"/>
      <c r="Q13" s="2"/>
      <c r="R13" s="2"/>
      <c r="S13" s="2"/>
      <c r="T13" s="2"/>
      <c r="U13" s="2"/>
      <c r="V13" s="2"/>
      <c r="W13" s="2"/>
      <c r="X13" s="3"/>
      <c r="Y13" s="3"/>
      <c r="Z13" s="2"/>
      <c r="AA13"/>
      <c r="AB13"/>
      <c r="AC13" s="4"/>
      <c r="AD13" s="13"/>
      <c r="AE13" s="16" t="s">
        <v>2</v>
      </c>
      <c r="AF13" s="16"/>
      <c r="AG13" s="16"/>
      <c r="AH13" s="16"/>
      <c r="AI13" s="4"/>
      <c r="AJ13" s="4"/>
      <c r="AK13" s="4"/>
      <c r="AL13" s="16"/>
      <c r="AM13" s="16"/>
      <c r="AN13" s="16"/>
      <c r="AO13" s="16"/>
      <c r="AP13" s="16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8"/>
      <c r="BB13" s="18"/>
      <c r="BC13" s="17"/>
      <c r="BD13"/>
      <c r="BE13"/>
      <c r="BF13" s="2"/>
      <c r="BG13" s="4">
        <v>12</v>
      </c>
      <c r="BH13" s="4" t="s">
        <v>88</v>
      </c>
      <c r="BI13" s="4" t="s">
        <v>99</v>
      </c>
      <c r="BJ13" s="5" t="s">
        <v>9</v>
      </c>
      <c r="BK13" s="5" t="e">
        <f t="shared" si="0"/>
        <v>#VALUE!</v>
      </c>
      <c r="BL13" s="9" t="e">
        <f>INDEX(競技!$A$2:$A$13,MATCH(BJ13,競技!$E$2:$E$13,0),1)</f>
        <v>#N/A</v>
      </c>
      <c r="BM13" s="9" t="e">
        <f>INDEX(競技!$H$2:$H$13,MATCH(BJ13,競技!$E$2:$E$13,0),1)</f>
        <v>#N/A</v>
      </c>
      <c r="BN13" s="5" t="s">
        <v>9</v>
      </c>
      <c r="BO13" s="5" t="e">
        <f t="shared" si="1"/>
        <v>#VALUE!</v>
      </c>
      <c r="BP13" s="9" t="e">
        <f>INDEX(競技!$A$2:$A$13,MATCH(BN13,競技!$E$2:$E$13,0),1)</f>
        <v>#N/A</v>
      </c>
      <c r="BQ13" s="9" t="e">
        <f>INDEX(競技!$H$2:$H$13,MATCH(BN13,競技!$E$2:$E$13,0),1)</f>
        <v>#N/A</v>
      </c>
      <c r="BR13" s="4"/>
      <c r="BS13" s="4"/>
      <c r="BT13" s="4"/>
      <c r="BU13" s="4"/>
      <c r="BV13" s="4"/>
      <c r="BW13" s="4"/>
      <c r="BX13" s="4"/>
    </row>
    <row r="14" spans="1:76" ht="14.4">
      <c r="A14" s="13"/>
      <c r="B14" s="238" t="s">
        <v>5</v>
      </c>
      <c r="C14" s="230"/>
      <c r="D14" s="230"/>
      <c r="E14" s="239"/>
      <c r="F14" s="229" t="s">
        <v>78</v>
      </c>
      <c r="G14" s="230"/>
      <c r="H14" s="231"/>
      <c r="I14" s="229" t="s">
        <v>6</v>
      </c>
      <c r="J14" s="230"/>
      <c r="K14" s="230"/>
      <c r="L14" s="230"/>
      <c r="M14" s="231"/>
      <c r="N14" s="229" t="s">
        <v>7</v>
      </c>
      <c r="O14" s="230"/>
      <c r="P14" s="230"/>
      <c r="Q14" s="230"/>
      <c r="R14" s="231"/>
      <c r="S14" s="19" t="s">
        <v>35</v>
      </c>
      <c r="T14" s="229" t="s">
        <v>27</v>
      </c>
      <c r="U14" s="230"/>
      <c r="V14" s="230"/>
      <c r="W14" s="230"/>
      <c r="X14" s="231"/>
      <c r="Y14" s="229" t="s">
        <v>8</v>
      </c>
      <c r="Z14" s="230"/>
      <c r="AA14" s="230"/>
      <c r="AB14" s="232"/>
      <c r="AC14" s="20"/>
      <c r="AD14" s="20"/>
      <c r="AE14" s="233" t="s">
        <v>5</v>
      </c>
      <c r="AF14" s="234"/>
      <c r="AG14" s="234"/>
      <c r="AH14" s="235"/>
      <c r="AI14" s="236" t="s">
        <v>78</v>
      </c>
      <c r="AJ14" s="234"/>
      <c r="AK14" s="235"/>
      <c r="AL14" s="236" t="s">
        <v>6</v>
      </c>
      <c r="AM14" s="234"/>
      <c r="AN14" s="234"/>
      <c r="AO14" s="234"/>
      <c r="AP14" s="235"/>
      <c r="AQ14" s="236" t="s">
        <v>7</v>
      </c>
      <c r="AR14" s="234"/>
      <c r="AS14" s="234"/>
      <c r="AT14" s="234"/>
      <c r="AU14" s="235"/>
      <c r="AV14" s="21" t="s">
        <v>35</v>
      </c>
      <c r="AW14" s="236" t="s">
        <v>27</v>
      </c>
      <c r="AX14" s="234"/>
      <c r="AY14" s="234"/>
      <c r="AZ14" s="234"/>
      <c r="BA14" s="235"/>
      <c r="BB14" s="236" t="s">
        <v>8</v>
      </c>
      <c r="BC14" s="234"/>
      <c r="BD14" s="234"/>
      <c r="BE14" s="237"/>
      <c r="BF14" s="22"/>
      <c r="BG14" s="4">
        <v>13</v>
      </c>
      <c r="BH14" s="4" t="s">
        <v>89</v>
      </c>
      <c r="BI14" s="4" t="s">
        <v>100</v>
      </c>
      <c r="BJ14" s="5" t="s">
        <v>9</v>
      </c>
      <c r="BK14" s="5" t="e">
        <f t="shared" si="0"/>
        <v>#VALUE!</v>
      </c>
      <c r="BL14" s="9" t="e">
        <f>INDEX(競技!$A$2:$A$13,MATCH(BJ14,競技!$E$2:$E$13,0),1)</f>
        <v>#N/A</v>
      </c>
      <c r="BM14" s="9" t="e">
        <f>INDEX(競技!$H$2:$H$13,MATCH(BJ14,競技!$E$2:$E$13,0),1)</f>
        <v>#N/A</v>
      </c>
      <c r="BN14" s="10" t="s">
        <v>9</v>
      </c>
      <c r="BO14" s="5" t="e">
        <f t="shared" si="1"/>
        <v>#VALUE!</v>
      </c>
      <c r="BP14" s="9" t="e">
        <f>INDEX(競技!$A$2:$A$13,MATCH(BN14,競技!$E$2:$E$13,0),1)</f>
        <v>#N/A</v>
      </c>
      <c r="BQ14" s="9" t="e">
        <f>INDEX(競技!$H$2:$H$13,MATCH(BN14,競技!$E$2:$E$13,0),1)</f>
        <v>#N/A</v>
      </c>
      <c r="BR14" s="4"/>
      <c r="BS14" s="4"/>
      <c r="BT14" s="4"/>
      <c r="BU14" s="4"/>
      <c r="BV14" s="4"/>
      <c r="BW14" s="4"/>
      <c r="BX14" s="4"/>
    </row>
    <row r="15" spans="1:76" ht="14.4">
      <c r="A15" s="23" t="str">
        <f t="shared" ref="A15:A75" si="2">IF(B15="","",VLOOKUP(B15,$BK$2:$BM$28,2,FALSE))</f>
        <v/>
      </c>
      <c r="B15" s="102"/>
      <c r="C15" s="206"/>
      <c r="D15" s="206"/>
      <c r="E15" s="207"/>
      <c r="F15" s="103"/>
      <c r="G15" s="91"/>
      <c r="H15" s="92"/>
      <c r="I15" s="104" t="str">
        <f>IF(F15="","",VLOOKUP($F15,選手データ!$A$7:$D$206,2,FALSE))</f>
        <v/>
      </c>
      <c r="J15" s="97"/>
      <c r="K15" s="97"/>
      <c r="L15" s="97"/>
      <c r="M15" s="98"/>
      <c r="N15" s="107" t="str">
        <f>IF(F15="","",VLOOKUP($F15,選手データ!$A$7:$D$206,3,FALSE))</f>
        <v/>
      </c>
      <c r="O15" s="97"/>
      <c r="P15" s="97"/>
      <c r="Q15" s="97"/>
      <c r="R15" s="98"/>
      <c r="S15" s="74" t="str">
        <f>IF(F15="","",VLOOKUP($F15,選手データ!$A$7:$D$206,4,FALSE))</f>
        <v/>
      </c>
      <c r="T15" s="108" t="str">
        <f t="shared" ref="T15:T46" si="3">IF(I15="","",$AP$1)</f>
        <v/>
      </c>
      <c r="U15" s="97"/>
      <c r="V15" s="97"/>
      <c r="W15" s="97"/>
      <c r="X15" s="98"/>
      <c r="Y15" s="109"/>
      <c r="Z15" s="91"/>
      <c r="AA15" s="91"/>
      <c r="AB15" s="101"/>
      <c r="AC15" s="24" t="str">
        <f t="shared" ref="AC15:AC75" si="4">IF(B15="","",VLOOKUP(B15,$BK$2:$BM$16,3,FALSE))</f>
        <v/>
      </c>
      <c r="AD15" s="25" t="str">
        <f t="shared" ref="AD15:AD75" si="5">IF(AE15="","",VLOOKUP(AE15,$BO$2:$BQ$16,2,FALSE))</f>
        <v/>
      </c>
      <c r="AE15" s="112"/>
      <c r="AF15" s="113"/>
      <c r="AG15" s="113"/>
      <c r="AH15" s="114"/>
      <c r="AI15" s="90"/>
      <c r="AJ15" s="91"/>
      <c r="AK15" s="92"/>
      <c r="AL15" s="93" t="str">
        <f>IF(AI15="","",VLOOKUP(AI15,選手データ!$F$7:$I$206,2,FALSE))</f>
        <v/>
      </c>
      <c r="AM15" s="97"/>
      <c r="AN15" s="97"/>
      <c r="AO15" s="97"/>
      <c r="AP15" s="98"/>
      <c r="AQ15" s="96" t="str">
        <f>IF(AI15="","",VLOOKUP(AI15,選手データ!$F$7:$I$206,3,FALSE))</f>
        <v/>
      </c>
      <c r="AR15" s="97"/>
      <c r="AS15" s="97"/>
      <c r="AT15" s="97"/>
      <c r="AU15" s="98"/>
      <c r="AV15" s="77" t="str">
        <f>IF(AI15="","",VLOOKUP(AI15,選手データ!$F$7:$I$206,4,FALSE))</f>
        <v/>
      </c>
      <c r="AW15" s="99" t="str">
        <f t="shared" ref="AW15:AW46" si="6">IF(AL15="","",$AP$1)</f>
        <v/>
      </c>
      <c r="AX15" s="97"/>
      <c r="AY15" s="97"/>
      <c r="AZ15" s="97"/>
      <c r="BA15" s="98"/>
      <c r="BB15" s="100"/>
      <c r="BC15" s="91"/>
      <c r="BD15" s="91"/>
      <c r="BE15" s="101"/>
      <c r="BF15" s="26" t="str">
        <f t="shared" ref="BF15:BF75" si="7">IF(AE15="","",VLOOKUP(AE15,$BO$2:$BQ$28,3,FALSE))</f>
        <v/>
      </c>
      <c r="BG15" s="4">
        <v>14</v>
      </c>
      <c r="BH15" s="4" t="s">
        <v>90</v>
      </c>
      <c r="BI15" s="4" t="s">
        <v>101</v>
      </c>
      <c r="BJ15" s="5" t="s">
        <v>9</v>
      </c>
      <c r="BK15" s="5" t="e">
        <f t="shared" si="0"/>
        <v>#VALUE!</v>
      </c>
      <c r="BL15" s="9" t="e">
        <f>INDEX(競技!$A$2:$A$13,MATCH(BJ15,競技!$E$2:$E$13,0),1)</f>
        <v>#N/A</v>
      </c>
      <c r="BM15" s="9" t="e">
        <f>INDEX(競技!$H$2:$H$13,MATCH(BJ15,競技!$E$2:$E$13,0),1)</f>
        <v>#N/A</v>
      </c>
      <c r="BN15" s="10" t="s">
        <v>9</v>
      </c>
      <c r="BO15" s="5" t="e">
        <f t="shared" si="1"/>
        <v>#VALUE!</v>
      </c>
      <c r="BP15" s="9" t="e">
        <f>INDEX(競技!$A$2:$A$13,MATCH(BN15,競技!$E$2:$E$13,0),1)</f>
        <v>#N/A</v>
      </c>
      <c r="BQ15" s="9" t="e">
        <f>INDEX(競技!$H$2:$H$13,MATCH(BN15,競技!$E$2:$E$13,0),1)</f>
        <v>#N/A</v>
      </c>
      <c r="BR15" s="4"/>
      <c r="BS15" s="4"/>
      <c r="BT15" s="4"/>
      <c r="BU15" s="4"/>
      <c r="BV15" s="4"/>
      <c r="BW15" s="4"/>
      <c r="BX15" s="4"/>
    </row>
    <row r="16" spans="1:76" ht="14.4">
      <c r="A16" s="23" t="str">
        <f t="shared" si="2"/>
        <v/>
      </c>
      <c r="B16" s="102"/>
      <c r="C16" s="206"/>
      <c r="D16" s="206"/>
      <c r="E16" s="207"/>
      <c r="F16" s="103"/>
      <c r="G16" s="91"/>
      <c r="H16" s="92"/>
      <c r="I16" s="104" t="str">
        <f>IF(F16="","",VLOOKUP($F16,選手データ!$A$7:$D$206,2,FALSE))</f>
        <v/>
      </c>
      <c r="J16" s="105"/>
      <c r="K16" s="105"/>
      <c r="L16" s="105"/>
      <c r="M16" s="106"/>
      <c r="N16" s="107" t="str">
        <f>IF(F16="","",VLOOKUP($F16,選手データ!$A$7:$D$206,3,FALSE))</f>
        <v/>
      </c>
      <c r="O16" s="97"/>
      <c r="P16" s="97"/>
      <c r="Q16" s="97"/>
      <c r="R16" s="98"/>
      <c r="S16" s="74" t="str">
        <f>IF(F16="","",VLOOKUP($F16,選手データ!$A$7:$D$206,4,FALSE))</f>
        <v/>
      </c>
      <c r="T16" s="108" t="str">
        <f t="shared" si="3"/>
        <v/>
      </c>
      <c r="U16" s="97"/>
      <c r="V16" s="97"/>
      <c r="W16" s="97"/>
      <c r="X16" s="98"/>
      <c r="Y16" s="109"/>
      <c r="Z16" s="91"/>
      <c r="AA16" s="91"/>
      <c r="AB16" s="101"/>
      <c r="AC16" s="24" t="str">
        <f t="shared" si="4"/>
        <v/>
      </c>
      <c r="AD16" s="25" t="str">
        <f t="shared" si="5"/>
        <v/>
      </c>
      <c r="AE16" s="112"/>
      <c r="AF16" s="113"/>
      <c r="AG16" s="113"/>
      <c r="AH16" s="114"/>
      <c r="AI16" s="90"/>
      <c r="AJ16" s="91"/>
      <c r="AK16" s="92"/>
      <c r="AL16" s="93" t="str">
        <f>IF(AI16="","",VLOOKUP(AI16,選手データ!$F$7:$I$206,2,FALSE))</f>
        <v/>
      </c>
      <c r="AM16" s="94"/>
      <c r="AN16" s="94"/>
      <c r="AO16" s="94"/>
      <c r="AP16" s="95"/>
      <c r="AQ16" s="96" t="str">
        <f>IF(AI16="","",VLOOKUP(AI16,選手データ!$F$7:$I$206,3,FALSE))</f>
        <v/>
      </c>
      <c r="AR16" s="97"/>
      <c r="AS16" s="97"/>
      <c r="AT16" s="97"/>
      <c r="AU16" s="98"/>
      <c r="AV16" s="77" t="str">
        <f>IF(AI16="","",VLOOKUP(AI16,選手データ!$F$7:$I$206,4,FALSE))</f>
        <v/>
      </c>
      <c r="AW16" s="99" t="str">
        <f t="shared" si="6"/>
        <v/>
      </c>
      <c r="AX16" s="97"/>
      <c r="AY16" s="97"/>
      <c r="AZ16" s="97"/>
      <c r="BA16" s="98"/>
      <c r="BB16" s="100"/>
      <c r="BC16" s="91"/>
      <c r="BD16" s="91"/>
      <c r="BE16" s="101"/>
      <c r="BF16" s="26" t="str">
        <f t="shared" si="7"/>
        <v/>
      </c>
      <c r="BG16" s="4">
        <v>15</v>
      </c>
      <c r="BH16" s="4" t="s">
        <v>110</v>
      </c>
      <c r="BI16" s="59" t="s">
        <v>127</v>
      </c>
      <c r="BJ16" s="5"/>
      <c r="BK16" s="5"/>
      <c r="BL16" s="9"/>
      <c r="BM16" s="9"/>
      <c r="BN16" s="10"/>
      <c r="BO16" s="5"/>
      <c r="BP16" s="9"/>
      <c r="BQ16" s="9"/>
      <c r="BR16" s="4"/>
      <c r="BS16" s="4"/>
      <c r="BT16" s="4"/>
      <c r="BU16" s="4"/>
      <c r="BV16" s="4"/>
      <c r="BW16" s="4"/>
      <c r="BX16" s="4"/>
    </row>
    <row r="17" spans="1:76" ht="14.4">
      <c r="A17" s="23" t="str">
        <f t="shared" si="2"/>
        <v/>
      </c>
      <c r="B17" s="102"/>
      <c r="C17" s="206"/>
      <c r="D17" s="206"/>
      <c r="E17" s="207"/>
      <c r="F17" s="103"/>
      <c r="G17" s="91"/>
      <c r="H17" s="92"/>
      <c r="I17" s="104" t="str">
        <f>IF(F17="","",VLOOKUP($F17,選手データ!$A$7:$D$206,2,FALSE))</f>
        <v/>
      </c>
      <c r="J17" s="105"/>
      <c r="K17" s="105"/>
      <c r="L17" s="105"/>
      <c r="M17" s="106"/>
      <c r="N17" s="107" t="str">
        <f>IF(F17="","",VLOOKUP($F17,選手データ!$A$7:$D$206,3,FALSE))</f>
        <v/>
      </c>
      <c r="O17" s="97"/>
      <c r="P17" s="97"/>
      <c r="Q17" s="97"/>
      <c r="R17" s="98"/>
      <c r="S17" s="74" t="str">
        <f>IF(F17="","",VLOOKUP($F17,選手データ!$A$7:$D$206,4,FALSE))</f>
        <v/>
      </c>
      <c r="T17" s="108" t="str">
        <f t="shared" si="3"/>
        <v/>
      </c>
      <c r="U17" s="97"/>
      <c r="V17" s="97"/>
      <c r="W17" s="97"/>
      <c r="X17" s="98"/>
      <c r="Y17" s="109"/>
      <c r="Z17" s="110"/>
      <c r="AA17" s="110"/>
      <c r="AB17" s="111"/>
      <c r="AC17" s="24" t="str">
        <f t="shared" si="4"/>
        <v/>
      </c>
      <c r="AD17" s="25" t="str">
        <f t="shared" si="5"/>
        <v/>
      </c>
      <c r="AE17" s="112"/>
      <c r="AF17" s="113"/>
      <c r="AG17" s="113"/>
      <c r="AH17" s="114"/>
      <c r="AI17" s="90"/>
      <c r="AJ17" s="91"/>
      <c r="AK17" s="92"/>
      <c r="AL17" s="93" t="str">
        <f>IF(AI17="","",VLOOKUP(AI17,選手データ!$F$7:$I$206,2,FALSE))</f>
        <v/>
      </c>
      <c r="AM17" s="94"/>
      <c r="AN17" s="94"/>
      <c r="AO17" s="94"/>
      <c r="AP17" s="95"/>
      <c r="AQ17" s="96" t="str">
        <f>IF(AI17="","",VLOOKUP(AI17,選手データ!$F$7:$I$206,3,FALSE))</f>
        <v/>
      </c>
      <c r="AR17" s="97"/>
      <c r="AS17" s="97"/>
      <c r="AT17" s="97"/>
      <c r="AU17" s="98"/>
      <c r="AV17" s="77" t="str">
        <f>IF(AI17="","",VLOOKUP(AI17,選手データ!$F$7:$I$206,4,FALSE))</f>
        <v/>
      </c>
      <c r="AW17" s="99" t="str">
        <f t="shared" si="6"/>
        <v/>
      </c>
      <c r="AX17" s="97"/>
      <c r="AY17" s="97"/>
      <c r="AZ17" s="97"/>
      <c r="BA17" s="98"/>
      <c r="BB17" s="100"/>
      <c r="BC17" s="91"/>
      <c r="BD17" s="91"/>
      <c r="BE17" s="101"/>
      <c r="BF17" s="26" t="str">
        <f t="shared" si="7"/>
        <v/>
      </c>
      <c r="BG17" s="4">
        <v>16</v>
      </c>
      <c r="BH17" s="4" t="s">
        <v>91</v>
      </c>
      <c r="BI17" s="4" t="s">
        <v>102</v>
      </c>
      <c r="BJ17" s="5" t="s">
        <v>19</v>
      </c>
      <c r="BK17" s="5" t="str">
        <f t="shared" si="0"/>
        <v>4X100mR</v>
      </c>
      <c r="BL17" s="9">
        <f>INDEX(競技!$A$2:$A$13,MATCH(BJ17,競技!$E$2:$E$13,0),1)</f>
        <v>91030</v>
      </c>
      <c r="BM17" s="9" t="str">
        <f>INDEX(競技!$H$2:$H$13,MATCH(BJ17,競技!$E$2:$E$13,0),1)</f>
        <v>r</v>
      </c>
      <c r="BN17" s="10" t="s">
        <v>23</v>
      </c>
      <c r="BO17" s="5" t="str">
        <f t="shared" si="1"/>
        <v>4X100mR</v>
      </c>
      <c r="BP17" s="9">
        <f>INDEX(競技!$A$2:$A$13,MATCH(BN17,競技!$E$2:$E$13,0),1)</f>
        <v>92030</v>
      </c>
      <c r="BQ17" s="9" t="str">
        <f>INDEX(競技!$H$2:$H$13,MATCH(BN17,競技!$E$2:$E$13,0),1)</f>
        <v>r</v>
      </c>
      <c r="BR17" s="4"/>
      <c r="BS17" s="4"/>
      <c r="BT17" s="4"/>
      <c r="BU17" s="4"/>
      <c r="BV17" s="4"/>
      <c r="BW17" s="4"/>
      <c r="BX17" s="4"/>
    </row>
    <row r="18" spans="1:76" ht="14.4">
      <c r="A18" s="23" t="str">
        <f t="shared" si="2"/>
        <v/>
      </c>
      <c r="B18" s="102"/>
      <c r="C18" s="206"/>
      <c r="D18" s="206"/>
      <c r="E18" s="207"/>
      <c r="F18" s="103"/>
      <c r="G18" s="91"/>
      <c r="H18" s="92"/>
      <c r="I18" s="104" t="str">
        <f>IF(F18="","",VLOOKUP($F18,選手データ!$A$7:$D$206,2,FALSE))</f>
        <v/>
      </c>
      <c r="J18" s="105"/>
      <c r="K18" s="105"/>
      <c r="L18" s="105"/>
      <c r="M18" s="106"/>
      <c r="N18" s="107" t="str">
        <f>IF(F18="","",VLOOKUP($F18,選手データ!$A$7:$D$206,3,FALSE))</f>
        <v/>
      </c>
      <c r="O18" s="97"/>
      <c r="P18" s="97"/>
      <c r="Q18" s="97"/>
      <c r="R18" s="98"/>
      <c r="S18" s="74" t="str">
        <f>IF(F18="","",VLOOKUP($F18,選手データ!$A$7:$D$206,4,FALSE))</f>
        <v/>
      </c>
      <c r="T18" s="108" t="str">
        <f t="shared" si="3"/>
        <v/>
      </c>
      <c r="U18" s="97"/>
      <c r="V18" s="97"/>
      <c r="W18" s="97"/>
      <c r="X18" s="98"/>
      <c r="Y18" s="109"/>
      <c r="Z18" s="110"/>
      <c r="AA18" s="110"/>
      <c r="AB18" s="111"/>
      <c r="AC18" s="24" t="str">
        <f t="shared" si="4"/>
        <v/>
      </c>
      <c r="AD18" s="25" t="str">
        <f t="shared" si="5"/>
        <v/>
      </c>
      <c r="AE18" s="112"/>
      <c r="AF18" s="113"/>
      <c r="AG18" s="113"/>
      <c r="AH18" s="114"/>
      <c r="AI18" s="90"/>
      <c r="AJ18" s="91"/>
      <c r="AK18" s="92"/>
      <c r="AL18" s="93" t="str">
        <f>IF(AI18="","",VLOOKUP(AI18,選手データ!$F$7:$I$206,2,FALSE))</f>
        <v/>
      </c>
      <c r="AM18" s="94"/>
      <c r="AN18" s="94"/>
      <c r="AO18" s="94"/>
      <c r="AP18" s="95"/>
      <c r="AQ18" s="96" t="str">
        <f>IF(AI18="","",VLOOKUP(AI18,選手データ!$F$7:$I$206,3,FALSE))</f>
        <v/>
      </c>
      <c r="AR18" s="97"/>
      <c r="AS18" s="97"/>
      <c r="AT18" s="97"/>
      <c r="AU18" s="98"/>
      <c r="AV18" s="77" t="str">
        <f>IF(AI18="","",VLOOKUP(AI18,選手データ!$F$7:$I$206,4,FALSE))</f>
        <v/>
      </c>
      <c r="AW18" s="99" t="str">
        <f t="shared" si="6"/>
        <v/>
      </c>
      <c r="AX18" s="97"/>
      <c r="AY18" s="97"/>
      <c r="AZ18" s="97"/>
      <c r="BA18" s="98"/>
      <c r="BB18" s="100"/>
      <c r="BC18" s="91"/>
      <c r="BD18" s="91"/>
      <c r="BE18" s="101"/>
      <c r="BF18" s="26" t="str">
        <f t="shared" si="7"/>
        <v/>
      </c>
      <c r="BG18" s="4">
        <v>17</v>
      </c>
      <c r="BH18" s="4" t="s">
        <v>92</v>
      </c>
      <c r="BI18" s="4" t="s">
        <v>103</v>
      </c>
      <c r="BJ18" s="5" t="s">
        <v>19</v>
      </c>
      <c r="BK18" s="5" t="str">
        <f t="shared" si="0"/>
        <v>4X100mR</v>
      </c>
      <c r="BL18" s="9">
        <f>INDEX(競技!$A$2:$A$13,MATCH(BJ18,競技!$E$2:$E$13,0),1)</f>
        <v>91030</v>
      </c>
      <c r="BM18" s="9" t="str">
        <f>INDEX(競技!$H$2:$H$13,MATCH(BJ18,競技!$E$2:$E$13,0),1)</f>
        <v>r</v>
      </c>
      <c r="BN18" s="10" t="s">
        <v>23</v>
      </c>
      <c r="BO18" s="5" t="str">
        <f t="shared" si="1"/>
        <v>4X100mR</v>
      </c>
      <c r="BP18" s="9">
        <f>INDEX(競技!$A$2:$A$13,MATCH(BN18,競技!$E$2:$E$13,0),1)</f>
        <v>92030</v>
      </c>
      <c r="BQ18" s="9" t="str">
        <f>INDEX(競技!$H$2:$H$13,MATCH(BN18,競技!$E$2:$E$13,0),1)</f>
        <v>r</v>
      </c>
      <c r="BR18" s="4"/>
      <c r="BS18" s="4"/>
      <c r="BT18" s="4"/>
      <c r="BU18" s="4"/>
      <c r="BV18" s="4"/>
      <c r="BW18" s="4"/>
      <c r="BX18" s="4"/>
    </row>
    <row r="19" spans="1:76" ht="14.4">
      <c r="A19" s="23" t="str">
        <f t="shared" si="2"/>
        <v/>
      </c>
      <c r="B19" s="102"/>
      <c r="C19" s="206"/>
      <c r="D19" s="206"/>
      <c r="E19" s="207"/>
      <c r="F19" s="103"/>
      <c r="G19" s="91"/>
      <c r="H19" s="92"/>
      <c r="I19" s="104" t="str">
        <f>IF(F19="","",VLOOKUP($F19,選手データ!$A$7:$D$206,2,FALSE))</f>
        <v/>
      </c>
      <c r="J19" s="105"/>
      <c r="K19" s="105"/>
      <c r="L19" s="105"/>
      <c r="M19" s="106"/>
      <c r="N19" s="107" t="str">
        <f>IF(F19="","",VLOOKUP($F19,選手データ!$A$7:$D$206,3,FALSE))</f>
        <v/>
      </c>
      <c r="O19" s="97"/>
      <c r="P19" s="97"/>
      <c r="Q19" s="97"/>
      <c r="R19" s="98"/>
      <c r="S19" s="74" t="str">
        <f>IF(F19="","",VLOOKUP($F19,選手データ!$A$7:$D$206,4,FALSE))</f>
        <v/>
      </c>
      <c r="T19" s="108" t="str">
        <f t="shared" si="3"/>
        <v/>
      </c>
      <c r="U19" s="97"/>
      <c r="V19" s="97"/>
      <c r="W19" s="97"/>
      <c r="X19" s="98"/>
      <c r="Y19" s="109"/>
      <c r="Z19" s="110"/>
      <c r="AA19" s="110"/>
      <c r="AB19" s="111"/>
      <c r="AC19" s="24" t="str">
        <f t="shared" si="4"/>
        <v/>
      </c>
      <c r="AD19" s="25" t="str">
        <f t="shared" si="5"/>
        <v/>
      </c>
      <c r="AE19" s="112"/>
      <c r="AF19" s="113"/>
      <c r="AG19" s="113"/>
      <c r="AH19" s="114"/>
      <c r="AI19" s="90"/>
      <c r="AJ19" s="91"/>
      <c r="AK19" s="92"/>
      <c r="AL19" s="93" t="str">
        <f>IF(AI19="","",VLOOKUP(AI19,選手データ!$F$7:$I$206,2,FALSE))</f>
        <v/>
      </c>
      <c r="AM19" s="94"/>
      <c r="AN19" s="94"/>
      <c r="AO19" s="94"/>
      <c r="AP19" s="95"/>
      <c r="AQ19" s="96" t="str">
        <f>IF(AI19="","",VLOOKUP(AI19,選手データ!$F$7:$I$206,3,FALSE))</f>
        <v/>
      </c>
      <c r="AR19" s="97"/>
      <c r="AS19" s="97"/>
      <c r="AT19" s="97"/>
      <c r="AU19" s="98"/>
      <c r="AV19" s="77" t="str">
        <f>IF(AI19="","",VLOOKUP(AI19,選手データ!$F$7:$I$206,4,FALSE))</f>
        <v/>
      </c>
      <c r="AW19" s="99" t="str">
        <f t="shared" si="6"/>
        <v/>
      </c>
      <c r="AX19" s="97"/>
      <c r="AY19" s="97"/>
      <c r="AZ19" s="97"/>
      <c r="BA19" s="98"/>
      <c r="BB19" s="100"/>
      <c r="BC19" s="91"/>
      <c r="BD19" s="91"/>
      <c r="BE19" s="101"/>
      <c r="BF19" s="26" t="str">
        <f t="shared" si="7"/>
        <v/>
      </c>
      <c r="BG19" s="4">
        <v>18</v>
      </c>
      <c r="BH19" s="4" t="s">
        <v>104</v>
      </c>
      <c r="BI19" s="4" t="s">
        <v>106</v>
      </c>
      <c r="BJ19" s="5" t="s">
        <v>19</v>
      </c>
      <c r="BK19" s="5" t="str">
        <f t="shared" si="0"/>
        <v>4X100mR</v>
      </c>
      <c r="BL19" s="9">
        <f>INDEX(競技!$A$2:$A$13,MATCH(BJ19,競技!$E$2:$E$13,0),1)</f>
        <v>91030</v>
      </c>
      <c r="BM19" s="9" t="str">
        <f>INDEX(競技!$H$2:$H$13,MATCH(BJ19,競技!$E$2:$E$13,0),1)</f>
        <v>r</v>
      </c>
      <c r="BN19" s="10" t="s">
        <v>23</v>
      </c>
      <c r="BO19" s="5" t="str">
        <f t="shared" si="1"/>
        <v>4X100mR</v>
      </c>
      <c r="BP19" s="9">
        <f>INDEX(競技!$A$2:$A$13,MATCH(BN19,競技!$E$2:$E$13,0),1)</f>
        <v>92030</v>
      </c>
      <c r="BQ19" s="9" t="str">
        <f>INDEX(競技!$H$2:$H$13,MATCH(BN19,競技!$E$2:$E$13,0),1)</f>
        <v>r</v>
      </c>
      <c r="BR19" s="4"/>
      <c r="BS19" s="4"/>
      <c r="BT19" s="4"/>
      <c r="BU19" s="4"/>
      <c r="BV19" s="4"/>
      <c r="BW19" s="4"/>
      <c r="BX19" s="4"/>
    </row>
    <row r="20" spans="1:76" ht="14.4">
      <c r="A20" s="23" t="str">
        <f t="shared" si="2"/>
        <v/>
      </c>
      <c r="B20" s="102"/>
      <c r="C20" s="206"/>
      <c r="D20" s="206"/>
      <c r="E20" s="207"/>
      <c r="F20" s="103"/>
      <c r="G20" s="91"/>
      <c r="H20" s="92"/>
      <c r="I20" s="104" t="str">
        <f>IF(F20="","",VLOOKUP($F20,選手データ!$A$7:$D$206,2,FALSE))</f>
        <v/>
      </c>
      <c r="J20" s="105"/>
      <c r="K20" s="105"/>
      <c r="L20" s="105"/>
      <c r="M20" s="106"/>
      <c r="N20" s="107" t="str">
        <f>IF(F20="","",VLOOKUP($F20,選手データ!$A$7:$D$206,3,FALSE))</f>
        <v/>
      </c>
      <c r="O20" s="97"/>
      <c r="P20" s="97"/>
      <c r="Q20" s="97"/>
      <c r="R20" s="98"/>
      <c r="S20" s="74" t="str">
        <f>IF(F20="","",VLOOKUP($F20,選手データ!$A$7:$D$206,4,FALSE))</f>
        <v/>
      </c>
      <c r="T20" s="108" t="str">
        <f t="shared" si="3"/>
        <v/>
      </c>
      <c r="U20" s="97"/>
      <c r="V20" s="97"/>
      <c r="W20" s="97"/>
      <c r="X20" s="98"/>
      <c r="Y20" s="109"/>
      <c r="Z20" s="110"/>
      <c r="AA20" s="110"/>
      <c r="AB20" s="111"/>
      <c r="AC20" s="24" t="str">
        <f t="shared" si="4"/>
        <v/>
      </c>
      <c r="AD20" s="25" t="str">
        <f t="shared" si="5"/>
        <v/>
      </c>
      <c r="AE20" s="112"/>
      <c r="AF20" s="113"/>
      <c r="AG20" s="113"/>
      <c r="AH20" s="114"/>
      <c r="AI20" s="90"/>
      <c r="AJ20" s="91"/>
      <c r="AK20" s="92"/>
      <c r="AL20" s="93" t="str">
        <f>IF(AI20="","",VLOOKUP(AI20,選手データ!$F$7:$I$206,2,FALSE))</f>
        <v/>
      </c>
      <c r="AM20" s="94"/>
      <c r="AN20" s="94"/>
      <c r="AO20" s="94"/>
      <c r="AP20" s="95"/>
      <c r="AQ20" s="96" t="str">
        <f>IF(AI20="","",VLOOKUP(AI20,選手データ!$F$7:$I$206,3,FALSE))</f>
        <v/>
      </c>
      <c r="AR20" s="97"/>
      <c r="AS20" s="97"/>
      <c r="AT20" s="97"/>
      <c r="AU20" s="98"/>
      <c r="AV20" s="77" t="str">
        <f>IF(AI20="","",VLOOKUP(AI20,選手データ!$F$7:$I$206,4,FALSE))</f>
        <v/>
      </c>
      <c r="AW20" s="99" t="str">
        <f t="shared" si="6"/>
        <v/>
      </c>
      <c r="AX20" s="97"/>
      <c r="AY20" s="97"/>
      <c r="AZ20" s="97"/>
      <c r="BA20" s="98"/>
      <c r="BB20" s="100"/>
      <c r="BC20" s="91"/>
      <c r="BD20" s="91"/>
      <c r="BE20" s="101"/>
      <c r="BF20" s="26" t="str">
        <f t="shared" si="7"/>
        <v/>
      </c>
      <c r="BG20" s="4">
        <v>19</v>
      </c>
      <c r="BH20" s="4" t="s">
        <v>107</v>
      </c>
      <c r="BI20" s="4" t="s">
        <v>128</v>
      </c>
      <c r="BJ20" s="5" t="s">
        <v>19</v>
      </c>
      <c r="BK20" s="5" t="str">
        <f t="shared" si="0"/>
        <v>4X100mR</v>
      </c>
      <c r="BL20" s="9">
        <f>INDEX(競技!$A$2:$A$13,MATCH(BJ20,競技!$E$2:$E$13,0),1)</f>
        <v>91030</v>
      </c>
      <c r="BM20" s="9" t="str">
        <f>INDEX(競技!$H$2:$H$13,MATCH(BJ20,競技!$E$2:$E$13,0),1)</f>
        <v>r</v>
      </c>
      <c r="BN20" s="10" t="s">
        <v>23</v>
      </c>
      <c r="BO20" s="5" t="str">
        <f t="shared" si="1"/>
        <v>4X100mR</v>
      </c>
      <c r="BP20" s="9">
        <f>INDEX(競技!$A$2:$A$13,MATCH(BN20,競技!$E$2:$E$13,0),1)</f>
        <v>92030</v>
      </c>
      <c r="BQ20" s="9" t="str">
        <f>INDEX(競技!$H$2:$H$13,MATCH(BN20,競技!$E$2:$E$13,0),1)</f>
        <v>r</v>
      </c>
      <c r="BR20" s="4"/>
      <c r="BS20" s="4"/>
      <c r="BT20" s="4"/>
      <c r="BU20" s="4"/>
      <c r="BV20" s="4"/>
      <c r="BW20" s="4"/>
      <c r="BX20" s="4"/>
    </row>
    <row r="21" spans="1:76" ht="14.4">
      <c r="A21" s="23" t="str">
        <f t="shared" si="2"/>
        <v/>
      </c>
      <c r="B21" s="102"/>
      <c r="C21" s="206"/>
      <c r="D21" s="206"/>
      <c r="E21" s="207"/>
      <c r="F21" s="103"/>
      <c r="G21" s="91"/>
      <c r="H21" s="92"/>
      <c r="I21" s="104" t="str">
        <f>IF(F21="","",VLOOKUP($F21,選手データ!$A$7:$D$206,2,FALSE))</f>
        <v/>
      </c>
      <c r="J21" s="105"/>
      <c r="K21" s="105"/>
      <c r="L21" s="105"/>
      <c r="M21" s="106"/>
      <c r="N21" s="107" t="str">
        <f>IF(F21="","",VLOOKUP($F21,選手データ!$A$7:$D$206,3,FALSE))</f>
        <v/>
      </c>
      <c r="O21" s="97"/>
      <c r="P21" s="97"/>
      <c r="Q21" s="97"/>
      <c r="R21" s="98"/>
      <c r="S21" s="74" t="str">
        <f>IF(F21="","",VLOOKUP($F21,選手データ!$A$7:$D$206,4,FALSE))</f>
        <v/>
      </c>
      <c r="T21" s="108" t="str">
        <f t="shared" si="3"/>
        <v/>
      </c>
      <c r="U21" s="97"/>
      <c r="V21" s="97"/>
      <c r="W21" s="97"/>
      <c r="X21" s="98"/>
      <c r="Y21" s="109"/>
      <c r="Z21" s="110"/>
      <c r="AA21" s="110"/>
      <c r="AB21" s="111"/>
      <c r="AC21" s="24" t="str">
        <f t="shared" si="4"/>
        <v/>
      </c>
      <c r="AD21" s="25" t="str">
        <f t="shared" si="5"/>
        <v/>
      </c>
      <c r="AE21" s="112"/>
      <c r="AF21" s="113"/>
      <c r="AG21" s="113"/>
      <c r="AH21" s="114"/>
      <c r="AI21" s="90"/>
      <c r="AJ21" s="91"/>
      <c r="AK21" s="92"/>
      <c r="AL21" s="93" t="str">
        <f>IF(AI21="","",VLOOKUP(AI21,選手データ!$F$7:$I$206,2,FALSE))</f>
        <v/>
      </c>
      <c r="AM21" s="94"/>
      <c r="AN21" s="94"/>
      <c r="AO21" s="94"/>
      <c r="AP21" s="95"/>
      <c r="AQ21" s="96" t="str">
        <f>IF(AI21="","",VLOOKUP(AI21,選手データ!$F$7:$I$206,3,FALSE))</f>
        <v/>
      </c>
      <c r="AR21" s="97"/>
      <c r="AS21" s="97"/>
      <c r="AT21" s="97"/>
      <c r="AU21" s="98"/>
      <c r="AV21" s="77" t="str">
        <f>IF(AI21="","",VLOOKUP(AI21,選手データ!$F$7:$I$206,4,FALSE))</f>
        <v/>
      </c>
      <c r="AW21" s="99" t="str">
        <f t="shared" si="6"/>
        <v/>
      </c>
      <c r="AX21" s="97"/>
      <c r="AY21" s="97"/>
      <c r="AZ21" s="97"/>
      <c r="BA21" s="98"/>
      <c r="BB21" s="100"/>
      <c r="BC21" s="91"/>
      <c r="BD21" s="91"/>
      <c r="BE21" s="101"/>
      <c r="BF21" s="26" t="str">
        <f t="shared" si="7"/>
        <v/>
      </c>
      <c r="BG21" s="4">
        <v>20</v>
      </c>
      <c r="BH21" s="4" t="s">
        <v>129</v>
      </c>
      <c r="BI21" s="59" t="s">
        <v>130</v>
      </c>
      <c r="BJ21" s="5" t="s">
        <v>19</v>
      </c>
      <c r="BK21" s="5" t="str">
        <f t="shared" si="0"/>
        <v>4X100mR</v>
      </c>
      <c r="BL21" s="9">
        <f>INDEX(競技!$A$2:$A$13,MATCH(BJ21,競技!$E$2:$E$13,0),1)</f>
        <v>91030</v>
      </c>
      <c r="BM21" s="9" t="str">
        <f>INDEX(競技!$H$2:$H$13,MATCH(BJ21,競技!$E$2:$E$13,0),1)</f>
        <v>r</v>
      </c>
      <c r="BN21" s="10" t="s">
        <v>23</v>
      </c>
      <c r="BO21" s="5" t="str">
        <f t="shared" si="1"/>
        <v>4X100mR</v>
      </c>
      <c r="BP21" s="9">
        <f>INDEX(競技!$A$2:$A$13,MATCH(BN21,競技!$E$2:$E$13,0),1)</f>
        <v>92030</v>
      </c>
      <c r="BQ21" s="9" t="str">
        <f>INDEX(競技!$H$2:$H$13,MATCH(BN21,競技!$E$2:$E$13,0),1)</f>
        <v>r</v>
      </c>
      <c r="BR21" s="4"/>
      <c r="BS21" s="4"/>
      <c r="BT21" s="4"/>
      <c r="BU21" s="4"/>
      <c r="BV21" s="4"/>
      <c r="BW21" s="4"/>
      <c r="BX21" s="4"/>
    </row>
    <row r="22" spans="1:76" ht="14.4">
      <c r="A22" s="23" t="str">
        <f t="shared" si="2"/>
        <v/>
      </c>
      <c r="B22" s="102"/>
      <c r="C22" s="206"/>
      <c r="D22" s="206"/>
      <c r="E22" s="207"/>
      <c r="F22" s="103"/>
      <c r="G22" s="91"/>
      <c r="H22" s="92"/>
      <c r="I22" s="104" t="str">
        <f>IF(F22="","",VLOOKUP($F22,選手データ!$A$7:$D$206,2,FALSE))</f>
        <v/>
      </c>
      <c r="J22" s="105"/>
      <c r="K22" s="105"/>
      <c r="L22" s="105"/>
      <c r="M22" s="106"/>
      <c r="N22" s="107" t="str">
        <f>IF(F22="","",VLOOKUP($F22,選手データ!$A$7:$D$206,3,FALSE))</f>
        <v/>
      </c>
      <c r="O22" s="97"/>
      <c r="P22" s="97"/>
      <c r="Q22" s="97"/>
      <c r="R22" s="98"/>
      <c r="S22" s="74" t="str">
        <f>IF(F22="","",VLOOKUP($F22,選手データ!$A$7:$D$206,4,FALSE))</f>
        <v/>
      </c>
      <c r="T22" s="108" t="str">
        <f t="shared" si="3"/>
        <v/>
      </c>
      <c r="U22" s="97"/>
      <c r="V22" s="97"/>
      <c r="W22" s="97"/>
      <c r="X22" s="98"/>
      <c r="Y22" s="109"/>
      <c r="Z22" s="110"/>
      <c r="AA22" s="110"/>
      <c r="AB22" s="111"/>
      <c r="AC22" s="24" t="str">
        <f t="shared" si="4"/>
        <v/>
      </c>
      <c r="AD22" s="25" t="str">
        <f t="shared" si="5"/>
        <v/>
      </c>
      <c r="AE22" s="112"/>
      <c r="AF22" s="113"/>
      <c r="AG22" s="113"/>
      <c r="AH22" s="114"/>
      <c r="AI22" s="90"/>
      <c r="AJ22" s="91"/>
      <c r="AK22" s="92"/>
      <c r="AL22" s="93" t="str">
        <f>IF(AI22="","",VLOOKUP(AI22,選手データ!$F$7:$I$206,2,FALSE))</f>
        <v/>
      </c>
      <c r="AM22" s="94"/>
      <c r="AN22" s="94"/>
      <c r="AO22" s="94"/>
      <c r="AP22" s="95"/>
      <c r="AQ22" s="96" t="str">
        <f>IF(AI22="","",VLOOKUP(AI22,選手データ!$F$7:$I$206,3,FALSE))</f>
        <v/>
      </c>
      <c r="AR22" s="97"/>
      <c r="AS22" s="97"/>
      <c r="AT22" s="97"/>
      <c r="AU22" s="98"/>
      <c r="AV22" s="77" t="str">
        <f>IF(AI22="","",VLOOKUP(AI22,選手データ!$F$7:$I$206,4,FALSE))</f>
        <v/>
      </c>
      <c r="AW22" s="99" t="str">
        <f t="shared" si="6"/>
        <v/>
      </c>
      <c r="AX22" s="97"/>
      <c r="AY22" s="97"/>
      <c r="AZ22" s="97"/>
      <c r="BA22" s="98"/>
      <c r="BB22" s="100"/>
      <c r="BC22" s="91"/>
      <c r="BD22" s="91"/>
      <c r="BE22" s="101"/>
      <c r="BF22" s="26" t="str">
        <f t="shared" si="7"/>
        <v/>
      </c>
      <c r="BG22" s="4">
        <v>21</v>
      </c>
      <c r="BH22" s="4" t="s">
        <v>108</v>
      </c>
      <c r="BI22" s="4" t="s">
        <v>131</v>
      </c>
      <c r="BJ22" s="5" t="s">
        <v>19</v>
      </c>
      <c r="BK22" s="5" t="str">
        <f t="shared" si="0"/>
        <v>4X100mR</v>
      </c>
      <c r="BL22" s="9">
        <f>INDEX(競技!$A$2:$A$13,MATCH(BJ22,競技!$E$2:$E$13,0),1)</f>
        <v>91030</v>
      </c>
      <c r="BM22" s="9" t="str">
        <f>INDEX(競技!$H$2:$H$13,MATCH(BJ22,競技!$E$2:$E$13,0),1)</f>
        <v>r</v>
      </c>
      <c r="BN22" s="10" t="s">
        <v>23</v>
      </c>
      <c r="BO22" s="5" t="str">
        <f t="shared" si="1"/>
        <v>4X100mR</v>
      </c>
      <c r="BP22" s="9">
        <f>INDEX(競技!$A$2:$A$13,MATCH(BN22,競技!$E$2:$E$13,0),1)</f>
        <v>92030</v>
      </c>
      <c r="BQ22" s="9" t="str">
        <f>INDEX(競技!$H$2:$H$13,MATCH(BN22,競技!$E$2:$E$13,0),1)</f>
        <v>r</v>
      </c>
      <c r="BR22" s="4"/>
      <c r="BS22" s="4"/>
      <c r="BT22" s="4"/>
      <c r="BU22" s="4"/>
      <c r="BV22" s="4"/>
      <c r="BW22" s="4"/>
      <c r="BX22" s="4"/>
    </row>
    <row r="23" spans="1:76" ht="14.4">
      <c r="A23" s="23" t="str">
        <f t="shared" si="2"/>
        <v/>
      </c>
      <c r="B23" s="102"/>
      <c r="C23" s="206"/>
      <c r="D23" s="206"/>
      <c r="E23" s="207"/>
      <c r="F23" s="103"/>
      <c r="G23" s="91"/>
      <c r="H23" s="92"/>
      <c r="I23" s="104" t="str">
        <f>IF(F23="","",VLOOKUP($F23,選手データ!$A$7:$D$206,2,FALSE))</f>
        <v/>
      </c>
      <c r="J23" s="105"/>
      <c r="K23" s="105"/>
      <c r="L23" s="105"/>
      <c r="M23" s="106"/>
      <c r="N23" s="107" t="str">
        <f>IF(F23="","",VLOOKUP($F23,選手データ!$A$7:$D$206,3,FALSE))</f>
        <v/>
      </c>
      <c r="O23" s="97"/>
      <c r="P23" s="97"/>
      <c r="Q23" s="97"/>
      <c r="R23" s="98"/>
      <c r="S23" s="74" t="str">
        <f>IF(F23="","",VLOOKUP($F23,選手データ!$A$7:$D$206,4,FALSE))</f>
        <v/>
      </c>
      <c r="T23" s="108" t="str">
        <f t="shared" si="3"/>
        <v/>
      </c>
      <c r="U23" s="97"/>
      <c r="V23" s="97"/>
      <c r="W23" s="97"/>
      <c r="X23" s="98"/>
      <c r="Y23" s="109"/>
      <c r="Z23" s="110"/>
      <c r="AA23" s="110"/>
      <c r="AB23" s="111"/>
      <c r="AC23" s="24" t="str">
        <f t="shared" si="4"/>
        <v/>
      </c>
      <c r="AD23" s="25" t="str">
        <f t="shared" si="5"/>
        <v/>
      </c>
      <c r="AE23" s="112"/>
      <c r="AF23" s="113"/>
      <c r="AG23" s="113"/>
      <c r="AH23" s="114"/>
      <c r="AI23" s="90"/>
      <c r="AJ23" s="91"/>
      <c r="AK23" s="92"/>
      <c r="AL23" s="93" t="str">
        <f>IF(AI23="","",VLOOKUP(AI23,選手データ!$F$7:$I$206,2,FALSE))</f>
        <v/>
      </c>
      <c r="AM23" s="94"/>
      <c r="AN23" s="94"/>
      <c r="AO23" s="94"/>
      <c r="AP23" s="95"/>
      <c r="AQ23" s="96" t="str">
        <f>IF(AI23="","",VLOOKUP(AI23,選手データ!$F$7:$I$206,3,FALSE))</f>
        <v/>
      </c>
      <c r="AR23" s="97"/>
      <c r="AS23" s="97"/>
      <c r="AT23" s="97"/>
      <c r="AU23" s="98"/>
      <c r="AV23" s="77" t="str">
        <f>IF(AI23="","",VLOOKUP(AI23,選手データ!$F$7:$I$206,4,FALSE))</f>
        <v/>
      </c>
      <c r="AW23" s="99" t="str">
        <f t="shared" si="6"/>
        <v/>
      </c>
      <c r="AX23" s="97"/>
      <c r="AY23" s="97"/>
      <c r="AZ23" s="97"/>
      <c r="BA23" s="98"/>
      <c r="BB23" s="100"/>
      <c r="BC23" s="91"/>
      <c r="BD23" s="91"/>
      <c r="BE23" s="101"/>
      <c r="BF23" s="26" t="str">
        <f t="shared" si="7"/>
        <v/>
      </c>
      <c r="BG23" s="4">
        <v>22</v>
      </c>
      <c r="BH23" s="4" t="s">
        <v>109</v>
      </c>
      <c r="BI23" s="4" t="s">
        <v>132</v>
      </c>
      <c r="BJ23" s="5" t="s">
        <v>19</v>
      </c>
      <c r="BK23" s="5" t="str">
        <f t="shared" si="0"/>
        <v>4X100mR</v>
      </c>
      <c r="BL23" s="9">
        <f>INDEX(競技!$A$2:$A$13,MATCH(BJ23,競技!$E$2:$E$13,0),1)</f>
        <v>91030</v>
      </c>
      <c r="BM23" s="9" t="str">
        <f>INDEX(競技!$H$2:$H$13,MATCH(BJ23,競技!$E$2:$E$13,0),1)</f>
        <v>r</v>
      </c>
      <c r="BN23" s="10" t="s">
        <v>23</v>
      </c>
      <c r="BO23" s="5" t="str">
        <f t="shared" si="1"/>
        <v>4X100mR</v>
      </c>
      <c r="BP23" s="9">
        <f>INDEX(競技!$A$2:$A$13,MATCH(BN23,競技!$E$2:$E$13,0),1)</f>
        <v>92030</v>
      </c>
      <c r="BQ23" s="9" t="str">
        <f>INDEX(競技!$H$2:$H$13,MATCH(BN23,競技!$E$2:$E$13,0),1)</f>
        <v>r</v>
      </c>
      <c r="BR23" s="4"/>
      <c r="BS23" s="4"/>
      <c r="BT23" s="4"/>
      <c r="BU23" s="4"/>
      <c r="BV23" s="4"/>
      <c r="BW23" s="4"/>
      <c r="BX23" s="4"/>
    </row>
    <row r="24" spans="1:76" ht="14.4">
      <c r="A24" s="23" t="str">
        <f t="shared" si="2"/>
        <v/>
      </c>
      <c r="B24" s="102"/>
      <c r="C24" s="206"/>
      <c r="D24" s="206"/>
      <c r="E24" s="207"/>
      <c r="F24" s="103"/>
      <c r="G24" s="91"/>
      <c r="H24" s="92"/>
      <c r="I24" s="104" t="str">
        <f>IF(F24="","",VLOOKUP($F24,選手データ!$A$7:$D$206,2,FALSE))</f>
        <v/>
      </c>
      <c r="J24" s="105"/>
      <c r="K24" s="105"/>
      <c r="L24" s="105"/>
      <c r="M24" s="106"/>
      <c r="N24" s="107" t="str">
        <f>IF(F24="","",VLOOKUP($F24,選手データ!$A$7:$D$206,3,FALSE))</f>
        <v/>
      </c>
      <c r="O24" s="97"/>
      <c r="P24" s="97"/>
      <c r="Q24" s="97"/>
      <c r="R24" s="98"/>
      <c r="S24" s="74" t="str">
        <f>IF(F24="","",VLOOKUP($F24,選手データ!$A$7:$D$206,4,FALSE))</f>
        <v/>
      </c>
      <c r="T24" s="108" t="str">
        <f t="shared" si="3"/>
        <v/>
      </c>
      <c r="U24" s="97"/>
      <c r="V24" s="97"/>
      <c r="W24" s="97"/>
      <c r="X24" s="98"/>
      <c r="Y24" s="109"/>
      <c r="Z24" s="110"/>
      <c r="AA24" s="110"/>
      <c r="AB24" s="111"/>
      <c r="AC24" s="24" t="str">
        <f t="shared" si="4"/>
        <v/>
      </c>
      <c r="AD24" s="25" t="str">
        <f t="shared" si="5"/>
        <v/>
      </c>
      <c r="AE24" s="112"/>
      <c r="AF24" s="113"/>
      <c r="AG24" s="113"/>
      <c r="AH24" s="114"/>
      <c r="AI24" s="90"/>
      <c r="AJ24" s="91"/>
      <c r="AK24" s="92"/>
      <c r="AL24" s="93" t="str">
        <f>IF(AI24="","",VLOOKUP(AI24,選手データ!$F$7:$I$206,2,FALSE))</f>
        <v/>
      </c>
      <c r="AM24" s="94"/>
      <c r="AN24" s="94"/>
      <c r="AO24" s="94"/>
      <c r="AP24" s="95"/>
      <c r="AQ24" s="96" t="str">
        <f>IF(AI24="","",VLOOKUP(AI24,選手データ!$F$7:$I$206,3,FALSE))</f>
        <v/>
      </c>
      <c r="AR24" s="97"/>
      <c r="AS24" s="97"/>
      <c r="AT24" s="97"/>
      <c r="AU24" s="98"/>
      <c r="AV24" s="77" t="str">
        <f>IF(AI24="","",VLOOKUP(AI24,選手データ!$F$7:$I$206,4,FALSE))</f>
        <v/>
      </c>
      <c r="AW24" s="99" t="str">
        <f t="shared" si="6"/>
        <v/>
      </c>
      <c r="AX24" s="97"/>
      <c r="AY24" s="97"/>
      <c r="AZ24" s="97"/>
      <c r="BA24" s="98"/>
      <c r="BB24" s="100"/>
      <c r="BC24" s="91"/>
      <c r="BD24" s="91"/>
      <c r="BE24" s="101"/>
      <c r="BF24" s="26" t="str">
        <f t="shared" si="7"/>
        <v/>
      </c>
      <c r="BG24" s="4">
        <v>23</v>
      </c>
      <c r="BH24" s="4" t="s">
        <v>111</v>
      </c>
      <c r="BI24" s="4" t="s">
        <v>133</v>
      </c>
      <c r="BJ24" s="5" t="s">
        <v>19</v>
      </c>
      <c r="BK24" s="5" t="str">
        <f t="shared" si="0"/>
        <v>4X100mR</v>
      </c>
      <c r="BL24" s="9">
        <f>INDEX(競技!$A$2:$A$13,MATCH(BJ24,競技!$E$2:$E$13,0),1)</f>
        <v>91030</v>
      </c>
      <c r="BM24" s="9" t="str">
        <f>INDEX(競技!$H$2:$H$13,MATCH(BJ24,競技!$E$2:$E$13,0),1)</f>
        <v>r</v>
      </c>
      <c r="BN24" s="10" t="s">
        <v>23</v>
      </c>
      <c r="BO24" s="5" t="str">
        <f t="shared" si="1"/>
        <v>4X100mR</v>
      </c>
      <c r="BP24" s="9">
        <f>INDEX(競技!$A$2:$A$13,MATCH(BN24,競技!$E$2:$E$13,0),1)</f>
        <v>92030</v>
      </c>
      <c r="BQ24" s="9" t="str">
        <f>INDEX(競技!$H$2:$H$13,MATCH(BN24,競技!$E$2:$E$13,0),1)</f>
        <v>r</v>
      </c>
      <c r="BR24" s="4"/>
      <c r="BS24" s="4"/>
      <c r="BT24" s="4"/>
      <c r="BU24" s="4"/>
      <c r="BV24" s="4"/>
      <c r="BW24" s="4"/>
      <c r="BX24" s="4"/>
    </row>
    <row r="25" spans="1:76" ht="14.4">
      <c r="A25" s="23" t="str">
        <f t="shared" si="2"/>
        <v/>
      </c>
      <c r="B25" s="102"/>
      <c r="C25" s="206"/>
      <c r="D25" s="206"/>
      <c r="E25" s="207"/>
      <c r="F25" s="103"/>
      <c r="G25" s="91"/>
      <c r="H25" s="92"/>
      <c r="I25" s="104" t="str">
        <f>IF(F25="","",VLOOKUP($F25,選手データ!$A$7:$D$206,2,FALSE))</f>
        <v/>
      </c>
      <c r="J25" s="105"/>
      <c r="K25" s="105"/>
      <c r="L25" s="105"/>
      <c r="M25" s="106"/>
      <c r="N25" s="107" t="str">
        <f>IF(F25="","",VLOOKUP($F25,選手データ!$A$7:$D$206,3,FALSE))</f>
        <v/>
      </c>
      <c r="O25" s="97"/>
      <c r="P25" s="97"/>
      <c r="Q25" s="97"/>
      <c r="R25" s="98"/>
      <c r="S25" s="74" t="str">
        <f>IF(F25="","",VLOOKUP($F25,選手データ!$A$7:$D$206,4,FALSE))</f>
        <v/>
      </c>
      <c r="T25" s="108" t="str">
        <f t="shared" si="3"/>
        <v/>
      </c>
      <c r="U25" s="97"/>
      <c r="V25" s="97"/>
      <c r="W25" s="97"/>
      <c r="X25" s="98"/>
      <c r="Y25" s="109"/>
      <c r="Z25" s="110"/>
      <c r="AA25" s="110"/>
      <c r="AB25" s="111"/>
      <c r="AC25" s="24" t="str">
        <f t="shared" si="4"/>
        <v/>
      </c>
      <c r="AD25" s="25" t="str">
        <f t="shared" si="5"/>
        <v/>
      </c>
      <c r="AE25" s="112"/>
      <c r="AF25" s="113"/>
      <c r="AG25" s="113"/>
      <c r="AH25" s="114"/>
      <c r="AI25" s="90"/>
      <c r="AJ25" s="91"/>
      <c r="AK25" s="92"/>
      <c r="AL25" s="93" t="str">
        <f>IF(AI25="","",VLOOKUP(AI25,選手データ!$F$7:$I$206,2,FALSE))</f>
        <v/>
      </c>
      <c r="AM25" s="94"/>
      <c r="AN25" s="94"/>
      <c r="AO25" s="94"/>
      <c r="AP25" s="95"/>
      <c r="AQ25" s="96" t="str">
        <f>IF(AI25="","",VLOOKUP(AI25,選手データ!$F$7:$I$206,3,FALSE))</f>
        <v/>
      </c>
      <c r="AR25" s="97"/>
      <c r="AS25" s="97"/>
      <c r="AT25" s="97"/>
      <c r="AU25" s="98"/>
      <c r="AV25" s="77" t="str">
        <f>IF(AI25="","",VLOOKUP(AI25,選手データ!$F$7:$I$206,4,FALSE))</f>
        <v/>
      </c>
      <c r="AW25" s="99" t="str">
        <f t="shared" si="6"/>
        <v/>
      </c>
      <c r="AX25" s="97"/>
      <c r="AY25" s="97"/>
      <c r="AZ25" s="97"/>
      <c r="BA25" s="98"/>
      <c r="BB25" s="100"/>
      <c r="BC25" s="91"/>
      <c r="BD25" s="91"/>
      <c r="BE25" s="101"/>
      <c r="BF25" s="26" t="str">
        <f t="shared" si="7"/>
        <v/>
      </c>
      <c r="BG25" s="4">
        <v>24</v>
      </c>
      <c r="BH25" s="4" t="s">
        <v>112</v>
      </c>
      <c r="BI25" s="4" t="s">
        <v>134</v>
      </c>
      <c r="BJ25" s="5"/>
      <c r="BK25" s="5" t="e">
        <f t="shared" si="0"/>
        <v>#VALUE!</v>
      </c>
      <c r="BL25" s="9" t="e">
        <f>INDEX(競技!$A$2:$A$13,MATCH(BJ25,競技!$E$2:$E$13,0),1)</f>
        <v>#N/A</v>
      </c>
      <c r="BM25" s="9" t="e">
        <f>INDEX(競技!$H$2:$H$13,MATCH(BJ25,競技!$E$2:$E$13,0),1)</f>
        <v>#N/A</v>
      </c>
      <c r="BN25" s="5"/>
      <c r="BO25" s="5" t="e">
        <f t="shared" si="1"/>
        <v>#VALUE!</v>
      </c>
      <c r="BP25" s="9" t="e">
        <f>INDEX(競技!$A$2:$A$13,MATCH(BN25,競技!$E$2:$E$13,0),1)</f>
        <v>#N/A</v>
      </c>
      <c r="BQ25" s="9" t="e">
        <f>INDEX(競技!$H$2:$H$13,MATCH(BN25,競技!$E$2:$E$13,0),1)</f>
        <v>#N/A</v>
      </c>
      <c r="BR25" s="4"/>
      <c r="BS25" s="4"/>
      <c r="BT25" s="4"/>
      <c r="BU25" s="4"/>
      <c r="BV25" s="4"/>
      <c r="BW25" s="4"/>
      <c r="BX25" s="4"/>
    </row>
    <row r="26" spans="1:76" ht="14.4">
      <c r="A26" s="23" t="str">
        <f t="shared" si="2"/>
        <v/>
      </c>
      <c r="B26" s="102"/>
      <c r="C26" s="206"/>
      <c r="D26" s="206"/>
      <c r="E26" s="207"/>
      <c r="F26" s="103"/>
      <c r="G26" s="91"/>
      <c r="H26" s="92"/>
      <c r="I26" s="104" t="str">
        <f>IF(F26="","",VLOOKUP($F26,選手データ!$A$7:$D$206,2,FALSE))</f>
        <v/>
      </c>
      <c r="J26" s="105"/>
      <c r="K26" s="105"/>
      <c r="L26" s="105"/>
      <c r="M26" s="106"/>
      <c r="N26" s="107" t="str">
        <f>IF(F26="","",VLOOKUP($F26,選手データ!$A$7:$D$206,3,FALSE))</f>
        <v/>
      </c>
      <c r="O26" s="97"/>
      <c r="P26" s="97"/>
      <c r="Q26" s="97"/>
      <c r="R26" s="98"/>
      <c r="S26" s="74" t="str">
        <f>IF(F26="","",VLOOKUP($F26,選手データ!$A$7:$D$206,4,FALSE))</f>
        <v/>
      </c>
      <c r="T26" s="108" t="str">
        <f t="shared" si="3"/>
        <v/>
      </c>
      <c r="U26" s="97"/>
      <c r="V26" s="97"/>
      <c r="W26" s="97"/>
      <c r="X26" s="98"/>
      <c r="Y26" s="109"/>
      <c r="Z26" s="110"/>
      <c r="AA26" s="110"/>
      <c r="AB26" s="111"/>
      <c r="AC26" s="24" t="str">
        <f t="shared" si="4"/>
        <v/>
      </c>
      <c r="AD26" s="25" t="str">
        <f t="shared" si="5"/>
        <v/>
      </c>
      <c r="AE26" s="112"/>
      <c r="AF26" s="113"/>
      <c r="AG26" s="113"/>
      <c r="AH26" s="114"/>
      <c r="AI26" s="90"/>
      <c r="AJ26" s="91"/>
      <c r="AK26" s="92"/>
      <c r="AL26" s="93" t="str">
        <f>IF(AI26="","",VLOOKUP(AI26,選手データ!$F$7:$I$206,2,FALSE))</f>
        <v/>
      </c>
      <c r="AM26" s="94"/>
      <c r="AN26" s="94"/>
      <c r="AO26" s="94"/>
      <c r="AP26" s="95"/>
      <c r="AQ26" s="96" t="str">
        <f>IF(AI26="","",VLOOKUP(AI26,選手データ!$F$7:$I$206,3,FALSE))</f>
        <v/>
      </c>
      <c r="AR26" s="97"/>
      <c r="AS26" s="97"/>
      <c r="AT26" s="97"/>
      <c r="AU26" s="98"/>
      <c r="AV26" s="77" t="str">
        <f>IF(AI26="","",VLOOKUP(AI26,選手データ!$F$7:$I$206,4,FALSE))</f>
        <v/>
      </c>
      <c r="AW26" s="99" t="str">
        <f t="shared" si="6"/>
        <v/>
      </c>
      <c r="AX26" s="97"/>
      <c r="AY26" s="97"/>
      <c r="AZ26" s="97"/>
      <c r="BA26" s="98"/>
      <c r="BB26" s="100"/>
      <c r="BC26" s="91"/>
      <c r="BD26" s="91"/>
      <c r="BE26" s="101"/>
      <c r="BF26" s="26" t="str">
        <f t="shared" si="7"/>
        <v/>
      </c>
      <c r="BG26" s="4">
        <v>25</v>
      </c>
      <c r="BH26" s="4" t="s">
        <v>113</v>
      </c>
      <c r="BI26" s="4" t="s">
        <v>105</v>
      </c>
      <c r="BJ26" s="5"/>
      <c r="BK26" s="5" t="e">
        <f t="shared" si="0"/>
        <v>#VALUE!</v>
      </c>
      <c r="BL26" s="9" t="e">
        <f>INDEX(競技!$A$2:$A$13,MATCH(BJ26,競技!$E$2:$E$13,0),1)</f>
        <v>#N/A</v>
      </c>
      <c r="BM26" s="9" t="e">
        <f>INDEX(競技!$H$2:$H$13,MATCH(BJ26,競技!$E$2:$E$13,0),1)</f>
        <v>#N/A</v>
      </c>
      <c r="BN26" s="5"/>
      <c r="BO26" s="5" t="e">
        <f t="shared" si="1"/>
        <v>#VALUE!</v>
      </c>
      <c r="BP26" s="9" t="e">
        <f>INDEX(競技!$A$2:$A$13,MATCH(BN26,競技!$E$2:$E$13,0),1)</f>
        <v>#N/A</v>
      </c>
      <c r="BQ26" s="9" t="e">
        <f>INDEX(競技!$H$2:$H$13,MATCH(BN26,競技!$E$2:$E$13,0),1)</f>
        <v>#N/A</v>
      </c>
      <c r="BR26" s="4"/>
      <c r="BS26" s="4"/>
      <c r="BT26" s="4"/>
      <c r="BU26" s="4"/>
      <c r="BV26" s="4"/>
      <c r="BW26" s="4"/>
      <c r="BX26" s="4"/>
    </row>
    <row r="27" spans="1:76" ht="14.4">
      <c r="A27" s="23" t="str">
        <f t="shared" si="2"/>
        <v/>
      </c>
      <c r="B27" s="102"/>
      <c r="C27" s="206"/>
      <c r="D27" s="206"/>
      <c r="E27" s="207"/>
      <c r="F27" s="103"/>
      <c r="G27" s="91"/>
      <c r="H27" s="92"/>
      <c r="I27" s="104" t="str">
        <f>IF(F27="","",VLOOKUP($F27,選手データ!$A$7:$D$206,2,FALSE))</f>
        <v/>
      </c>
      <c r="J27" s="105"/>
      <c r="K27" s="105"/>
      <c r="L27" s="105"/>
      <c r="M27" s="106"/>
      <c r="N27" s="107" t="str">
        <f>IF(F27="","",VLOOKUP($F27,選手データ!$A$7:$D$206,3,FALSE))</f>
        <v/>
      </c>
      <c r="O27" s="97"/>
      <c r="P27" s="97"/>
      <c r="Q27" s="97"/>
      <c r="R27" s="98"/>
      <c r="S27" s="74" t="str">
        <f>IF(F27="","",VLOOKUP($F27,選手データ!$A$7:$D$206,4,FALSE))</f>
        <v/>
      </c>
      <c r="T27" s="108" t="str">
        <f t="shared" si="3"/>
        <v/>
      </c>
      <c r="U27" s="97"/>
      <c r="V27" s="97"/>
      <c r="W27" s="97"/>
      <c r="X27" s="98"/>
      <c r="Y27" s="109"/>
      <c r="Z27" s="110"/>
      <c r="AA27" s="110"/>
      <c r="AB27" s="111"/>
      <c r="AC27" s="24" t="str">
        <f t="shared" si="4"/>
        <v/>
      </c>
      <c r="AD27" s="25" t="str">
        <f t="shared" si="5"/>
        <v/>
      </c>
      <c r="AE27" s="112"/>
      <c r="AF27" s="113"/>
      <c r="AG27" s="113"/>
      <c r="AH27" s="114"/>
      <c r="AI27" s="90"/>
      <c r="AJ27" s="91"/>
      <c r="AK27" s="92"/>
      <c r="AL27" s="93" t="str">
        <f>IF(AI27="","",VLOOKUP(AI27,選手データ!$F$7:$I$206,2,FALSE))</f>
        <v/>
      </c>
      <c r="AM27" s="94"/>
      <c r="AN27" s="94"/>
      <c r="AO27" s="94"/>
      <c r="AP27" s="95"/>
      <c r="AQ27" s="96" t="str">
        <f>IF(AI27="","",VLOOKUP(AI27,選手データ!$F$7:$I$206,3,FALSE))</f>
        <v/>
      </c>
      <c r="AR27" s="97"/>
      <c r="AS27" s="97"/>
      <c r="AT27" s="97"/>
      <c r="AU27" s="98"/>
      <c r="AV27" s="77" t="str">
        <f>IF(AI27="","",VLOOKUP(AI27,選手データ!$F$7:$I$206,4,FALSE))</f>
        <v/>
      </c>
      <c r="AW27" s="99" t="str">
        <f t="shared" si="6"/>
        <v/>
      </c>
      <c r="AX27" s="97"/>
      <c r="AY27" s="97"/>
      <c r="AZ27" s="97"/>
      <c r="BA27" s="98"/>
      <c r="BB27" s="100"/>
      <c r="BC27" s="91"/>
      <c r="BD27" s="91"/>
      <c r="BE27" s="101"/>
      <c r="BF27" s="26" t="str">
        <f t="shared" si="7"/>
        <v/>
      </c>
      <c r="BG27" s="4">
        <v>26</v>
      </c>
      <c r="BH27" s="4" t="s">
        <v>114</v>
      </c>
      <c r="BI27" s="59" t="s">
        <v>135</v>
      </c>
      <c r="BJ27" s="5"/>
      <c r="BK27" s="5" t="e">
        <f t="shared" si="0"/>
        <v>#VALUE!</v>
      </c>
      <c r="BL27" s="9" t="e">
        <f>INDEX(競技!$A$2:$A$13,MATCH(BJ27,競技!$E$2:$E$13,0),1)</f>
        <v>#N/A</v>
      </c>
      <c r="BM27" s="9" t="e">
        <f>INDEX(競技!$H$2:$H$13,MATCH(BJ27,競技!$E$2:$E$13,0),1)</f>
        <v>#N/A</v>
      </c>
      <c r="BN27" s="5"/>
      <c r="BO27" s="5" t="e">
        <f t="shared" si="1"/>
        <v>#VALUE!</v>
      </c>
      <c r="BP27" s="9" t="e">
        <f>INDEX(競技!$A$2:$A$13,MATCH(BN27,競技!$E$2:$E$13,0),1)</f>
        <v>#N/A</v>
      </c>
      <c r="BQ27" s="9" t="e">
        <f>INDEX(競技!$H$2:$H$13,MATCH(BN27,競技!$E$2:$E$13,0),1)</f>
        <v>#N/A</v>
      </c>
      <c r="BR27" s="4"/>
      <c r="BS27" s="4"/>
      <c r="BT27" s="4"/>
      <c r="BU27" s="4"/>
      <c r="BV27" s="4"/>
      <c r="BW27" s="4"/>
      <c r="BX27" s="4"/>
    </row>
    <row r="28" spans="1:76" ht="14.4">
      <c r="A28" s="23" t="str">
        <f t="shared" si="2"/>
        <v/>
      </c>
      <c r="B28" s="102"/>
      <c r="C28" s="206"/>
      <c r="D28" s="206"/>
      <c r="E28" s="207"/>
      <c r="F28" s="103"/>
      <c r="G28" s="91"/>
      <c r="H28" s="92"/>
      <c r="I28" s="104" t="str">
        <f>IF(F28="","",VLOOKUP($F28,選手データ!$A$7:$D$206,2,FALSE))</f>
        <v/>
      </c>
      <c r="J28" s="105"/>
      <c r="K28" s="105"/>
      <c r="L28" s="105"/>
      <c r="M28" s="106"/>
      <c r="N28" s="107" t="str">
        <f>IF(F28="","",VLOOKUP($F28,選手データ!$A$7:$D$206,3,FALSE))</f>
        <v/>
      </c>
      <c r="O28" s="97"/>
      <c r="P28" s="97"/>
      <c r="Q28" s="97"/>
      <c r="R28" s="98"/>
      <c r="S28" s="74" t="str">
        <f>IF(F28="","",VLOOKUP($F28,選手データ!$A$7:$D$206,4,FALSE))</f>
        <v/>
      </c>
      <c r="T28" s="108" t="str">
        <f t="shared" si="3"/>
        <v/>
      </c>
      <c r="U28" s="97"/>
      <c r="V28" s="97"/>
      <c r="W28" s="97"/>
      <c r="X28" s="98"/>
      <c r="Y28" s="109"/>
      <c r="Z28" s="110"/>
      <c r="AA28" s="110"/>
      <c r="AB28" s="111"/>
      <c r="AC28" s="24" t="str">
        <f t="shared" si="4"/>
        <v/>
      </c>
      <c r="AD28" s="25" t="str">
        <f t="shared" si="5"/>
        <v/>
      </c>
      <c r="AE28" s="112"/>
      <c r="AF28" s="113"/>
      <c r="AG28" s="113"/>
      <c r="AH28" s="114"/>
      <c r="AI28" s="90"/>
      <c r="AJ28" s="91"/>
      <c r="AK28" s="92"/>
      <c r="AL28" s="93" t="str">
        <f>IF(AI28="","",VLOOKUP(AI28,選手データ!$F$7:$I$206,2,FALSE))</f>
        <v/>
      </c>
      <c r="AM28" s="94"/>
      <c r="AN28" s="94"/>
      <c r="AO28" s="94"/>
      <c r="AP28" s="95"/>
      <c r="AQ28" s="96" t="str">
        <f>IF(AI28="","",VLOOKUP(AI28,選手データ!$F$7:$I$206,3,FALSE))</f>
        <v/>
      </c>
      <c r="AR28" s="97"/>
      <c r="AS28" s="97"/>
      <c r="AT28" s="97"/>
      <c r="AU28" s="98"/>
      <c r="AV28" s="77" t="str">
        <f>IF(AI28="","",VLOOKUP(AI28,選手データ!$F$7:$I$206,4,FALSE))</f>
        <v/>
      </c>
      <c r="AW28" s="99" t="str">
        <f t="shared" si="6"/>
        <v/>
      </c>
      <c r="AX28" s="97"/>
      <c r="AY28" s="97"/>
      <c r="AZ28" s="97"/>
      <c r="BA28" s="98"/>
      <c r="BB28" s="100"/>
      <c r="BC28" s="91"/>
      <c r="BD28" s="91"/>
      <c r="BE28" s="101"/>
      <c r="BF28" s="26" t="str">
        <f t="shared" si="7"/>
        <v/>
      </c>
      <c r="BG28" s="4">
        <v>27</v>
      </c>
      <c r="BH28" s="4" t="s">
        <v>136</v>
      </c>
      <c r="BI28" s="4" t="s">
        <v>137</v>
      </c>
      <c r="BJ28" s="5"/>
      <c r="BK28" s="5" t="e">
        <f t="shared" si="0"/>
        <v>#VALUE!</v>
      </c>
      <c r="BL28" s="9" t="e">
        <f>INDEX(競技!$A$2:$A$13,MATCH(BJ28,競技!$E$2:$E$13,0),1)</f>
        <v>#N/A</v>
      </c>
      <c r="BM28" s="9" t="e">
        <f>INDEX(競技!$H$2:$H$13,MATCH(BJ28,競技!$E$2:$E$13,0),1)</f>
        <v>#N/A</v>
      </c>
      <c r="BN28" s="5"/>
      <c r="BO28" s="5" t="e">
        <f t="shared" si="1"/>
        <v>#VALUE!</v>
      </c>
      <c r="BP28" s="9" t="e">
        <f>INDEX(競技!$A$2:$A$13,MATCH(BN28,競技!$E$2:$E$13,0),1)</f>
        <v>#N/A</v>
      </c>
      <c r="BQ28" s="9" t="e">
        <f>INDEX(競技!$H$2:$H$13,MATCH(BN28,競技!$E$2:$E$13,0),1)</f>
        <v>#N/A</v>
      </c>
      <c r="BR28" s="4"/>
      <c r="BS28" s="4"/>
      <c r="BT28" s="4"/>
      <c r="BU28" s="4"/>
      <c r="BV28" s="4"/>
      <c r="BW28" s="4"/>
      <c r="BX28" s="4"/>
    </row>
    <row r="29" spans="1:76" ht="14.4">
      <c r="A29" s="23" t="str">
        <f t="shared" si="2"/>
        <v/>
      </c>
      <c r="B29" s="102"/>
      <c r="C29" s="206"/>
      <c r="D29" s="206"/>
      <c r="E29" s="207"/>
      <c r="F29" s="103"/>
      <c r="G29" s="91"/>
      <c r="H29" s="92"/>
      <c r="I29" s="104" t="str">
        <f>IF(F29="","",VLOOKUP($F29,選手データ!$A$7:$D$206,2,FALSE))</f>
        <v/>
      </c>
      <c r="J29" s="105"/>
      <c r="K29" s="105"/>
      <c r="L29" s="105"/>
      <c r="M29" s="106"/>
      <c r="N29" s="107" t="str">
        <f>IF(F29="","",VLOOKUP($F29,選手データ!$A$7:$D$206,3,FALSE))</f>
        <v/>
      </c>
      <c r="O29" s="97"/>
      <c r="P29" s="97"/>
      <c r="Q29" s="97"/>
      <c r="R29" s="98"/>
      <c r="S29" s="74" t="str">
        <f>IF(F29="","",VLOOKUP($F29,選手データ!$A$7:$D$206,4,FALSE))</f>
        <v/>
      </c>
      <c r="T29" s="108" t="str">
        <f t="shared" si="3"/>
        <v/>
      </c>
      <c r="U29" s="97"/>
      <c r="V29" s="97"/>
      <c r="W29" s="97"/>
      <c r="X29" s="98"/>
      <c r="Y29" s="109"/>
      <c r="Z29" s="110"/>
      <c r="AA29" s="110"/>
      <c r="AB29" s="111"/>
      <c r="AC29" s="24" t="str">
        <f t="shared" si="4"/>
        <v/>
      </c>
      <c r="AD29" s="25" t="str">
        <f t="shared" si="5"/>
        <v/>
      </c>
      <c r="AE29" s="112"/>
      <c r="AF29" s="113"/>
      <c r="AG29" s="113"/>
      <c r="AH29" s="114"/>
      <c r="AI29" s="90"/>
      <c r="AJ29" s="91"/>
      <c r="AK29" s="92"/>
      <c r="AL29" s="93" t="str">
        <f>IF(AI29="","",VLOOKUP(AI29,選手データ!$F$7:$I$206,2,FALSE))</f>
        <v/>
      </c>
      <c r="AM29" s="94"/>
      <c r="AN29" s="94"/>
      <c r="AO29" s="94"/>
      <c r="AP29" s="95"/>
      <c r="AQ29" s="96" t="str">
        <f>IF(AI29="","",VLOOKUP(AI29,選手データ!$F$7:$I$206,3,FALSE))</f>
        <v/>
      </c>
      <c r="AR29" s="97"/>
      <c r="AS29" s="97"/>
      <c r="AT29" s="97"/>
      <c r="AU29" s="98"/>
      <c r="AV29" s="77" t="str">
        <f>IF(AI29="","",VLOOKUP(AI29,選手データ!$F$7:$I$206,4,FALSE))</f>
        <v/>
      </c>
      <c r="AW29" s="99" t="str">
        <f t="shared" si="6"/>
        <v/>
      </c>
      <c r="AX29" s="97"/>
      <c r="AY29" s="97"/>
      <c r="AZ29" s="97"/>
      <c r="BA29" s="98"/>
      <c r="BB29" s="100"/>
      <c r="BC29" s="91"/>
      <c r="BD29" s="91"/>
      <c r="BE29" s="101"/>
      <c r="BF29" s="26" t="str">
        <f t="shared" si="7"/>
        <v/>
      </c>
      <c r="BG29" s="4">
        <v>28</v>
      </c>
      <c r="BH29" s="4" t="s">
        <v>115</v>
      </c>
      <c r="BI29" s="4" t="s">
        <v>138</v>
      </c>
      <c r="BJ29" s="27" t="s">
        <v>11</v>
      </c>
      <c r="BK29" s="27">
        <f>COUNTA($F$15:$H$75,$AI$15:$AK$75)</f>
        <v>0</v>
      </c>
      <c r="BL29" s="28"/>
      <c r="BM29" s="29"/>
      <c r="BN29" s="30" t="s">
        <v>12</v>
      </c>
      <c r="BO29" s="27">
        <f>SUM(Y76:AB76)+SUM(BB76:BE76)</f>
        <v>0</v>
      </c>
      <c r="BP29" s="6"/>
      <c r="BQ29" s="7"/>
      <c r="BR29" s="4"/>
      <c r="BS29" s="4"/>
      <c r="BT29" s="4"/>
      <c r="BU29" s="4"/>
      <c r="BV29" s="4"/>
      <c r="BW29" s="4"/>
      <c r="BX29" s="4"/>
    </row>
    <row r="30" spans="1:76" ht="14.4">
      <c r="A30" s="23" t="str">
        <f t="shared" si="2"/>
        <v/>
      </c>
      <c r="B30" s="102"/>
      <c r="C30" s="206"/>
      <c r="D30" s="206"/>
      <c r="E30" s="207"/>
      <c r="F30" s="103"/>
      <c r="G30" s="91"/>
      <c r="H30" s="92"/>
      <c r="I30" s="104" t="str">
        <f>IF(F30="","",VLOOKUP($F30,選手データ!$A$7:$D$206,2,FALSE))</f>
        <v/>
      </c>
      <c r="J30" s="105"/>
      <c r="K30" s="105"/>
      <c r="L30" s="105"/>
      <c r="M30" s="106"/>
      <c r="N30" s="107" t="str">
        <f>IF(F30="","",VLOOKUP($F30,選手データ!$A$7:$D$206,3,FALSE))</f>
        <v/>
      </c>
      <c r="O30" s="97"/>
      <c r="P30" s="97"/>
      <c r="Q30" s="97"/>
      <c r="R30" s="98"/>
      <c r="S30" s="74" t="str">
        <f>IF(F30="","",VLOOKUP($F30,選手データ!$A$7:$D$206,4,FALSE))</f>
        <v/>
      </c>
      <c r="T30" s="108" t="str">
        <f t="shared" si="3"/>
        <v/>
      </c>
      <c r="U30" s="97"/>
      <c r="V30" s="97"/>
      <c r="W30" s="97"/>
      <c r="X30" s="98"/>
      <c r="Y30" s="109"/>
      <c r="Z30" s="110"/>
      <c r="AA30" s="110"/>
      <c r="AB30" s="111"/>
      <c r="AC30" s="24" t="str">
        <f t="shared" si="4"/>
        <v/>
      </c>
      <c r="AD30" s="25" t="str">
        <f t="shared" si="5"/>
        <v/>
      </c>
      <c r="AE30" s="112"/>
      <c r="AF30" s="113"/>
      <c r="AG30" s="113"/>
      <c r="AH30" s="114"/>
      <c r="AI30" s="90"/>
      <c r="AJ30" s="91"/>
      <c r="AK30" s="92"/>
      <c r="AL30" s="93" t="str">
        <f>IF(AI30="","",VLOOKUP(AI30,選手データ!$F$7:$I$206,2,FALSE))</f>
        <v/>
      </c>
      <c r="AM30" s="94"/>
      <c r="AN30" s="94"/>
      <c r="AO30" s="94"/>
      <c r="AP30" s="95"/>
      <c r="AQ30" s="96" t="str">
        <f>IF(AI30="","",VLOOKUP(AI30,選手データ!$F$7:$I$206,3,FALSE))</f>
        <v/>
      </c>
      <c r="AR30" s="97"/>
      <c r="AS30" s="97"/>
      <c r="AT30" s="97"/>
      <c r="AU30" s="98"/>
      <c r="AV30" s="77" t="str">
        <f>IF(AI30="","",VLOOKUP(AI30,選手データ!$F$7:$I$206,4,FALSE))</f>
        <v/>
      </c>
      <c r="AW30" s="99" t="str">
        <f t="shared" si="6"/>
        <v/>
      </c>
      <c r="AX30" s="97"/>
      <c r="AY30" s="97"/>
      <c r="AZ30" s="97"/>
      <c r="BA30" s="98"/>
      <c r="BB30" s="100"/>
      <c r="BC30" s="91"/>
      <c r="BD30" s="91"/>
      <c r="BE30" s="101"/>
      <c r="BF30" s="26" t="str">
        <f t="shared" si="7"/>
        <v/>
      </c>
      <c r="BG30" s="4">
        <v>29</v>
      </c>
      <c r="BH30" s="4" t="s">
        <v>116</v>
      </c>
      <c r="BI30" s="4" t="s">
        <v>139</v>
      </c>
      <c r="BJ30" s="4"/>
      <c r="BK30" s="31"/>
      <c r="BL30" s="32"/>
      <c r="BM30" s="4"/>
      <c r="BN30" s="31"/>
      <c r="BO30" s="32"/>
      <c r="BP30" s="4"/>
      <c r="BQ30" s="4"/>
      <c r="BR30" s="4"/>
      <c r="BS30" s="4"/>
      <c r="BT30" s="4"/>
      <c r="BU30" s="4"/>
      <c r="BV30" s="4"/>
      <c r="BW30" s="4"/>
      <c r="BX30" s="4"/>
    </row>
    <row r="31" spans="1:76" ht="14.4">
      <c r="A31" s="23" t="str">
        <f t="shared" si="2"/>
        <v/>
      </c>
      <c r="B31" s="102"/>
      <c r="C31" s="206"/>
      <c r="D31" s="206"/>
      <c r="E31" s="207"/>
      <c r="F31" s="103"/>
      <c r="G31" s="91"/>
      <c r="H31" s="92"/>
      <c r="I31" s="104" t="str">
        <f>IF(F31="","",VLOOKUP($F31,選手データ!$A$7:$D$206,2,FALSE))</f>
        <v/>
      </c>
      <c r="J31" s="105"/>
      <c r="K31" s="105"/>
      <c r="L31" s="105"/>
      <c r="M31" s="106"/>
      <c r="N31" s="107" t="str">
        <f>IF(F31="","",VLOOKUP($F31,選手データ!$A$7:$D$206,3,FALSE))</f>
        <v/>
      </c>
      <c r="O31" s="97"/>
      <c r="P31" s="97"/>
      <c r="Q31" s="97"/>
      <c r="R31" s="98"/>
      <c r="S31" s="74" t="str">
        <f>IF(F31="","",VLOOKUP($F31,選手データ!$A$7:$D$206,4,FALSE))</f>
        <v/>
      </c>
      <c r="T31" s="108" t="str">
        <f t="shared" si="3"/>
        <v/>
      </c>
      <c r="U31" s="97"/>
      <c r="V31" s="97"/>
      <c r="W31" s="97"/>
      <c r="X31" s="98"/>
      <c r="Y31" s="109"/>
      <c r="Z31" s="110"/>
      <c r="AA31" s="110"/>
      <c r="AB31" s="111"/>
      <c r="AC31" s="24" t="str">
        <f t="shared" si="4"/>
        <v/>
      </c>
      <c r="AD31" s="25" t="str">
        <f t="shared" si="5"/>
        <v/>
      </c>
      <c r="AE31" s="112"/>
      <c r="AF31" s="113"/>
      <c r="AG31" s="113"/>
      <c r="AH31" s="114"/>
      <c r="AI31" s="90"/>
      <c r="AJ31" s="91"/>
      <c r="AK31" s="92"/>
      <c r="AL31" s="93" t="str">
        <f>IF(AI31="","",VLOOKUP(AI31,選手データ!$F$7:$I$206,2,FALSE))</f>
        <v/>
      </c>
      <c r="AM31" s="94"/>
      <c r="AN31" s="94"/>
      <c r="AO31" s="94"/>
      <c r="AP31" s="95"/>
      <c r="AQ31" s="96" t="str">
        <f>IF(AI31="","",VLOOKUP(AI31,選手データ!$F$7:$I$206,3,FALSE))</f>
        <v/>
      </c>
      <c r="AR31" s="97"/>
      <c r="AS31" s="97"/>
      <c r="AT31" s="97"/>
      <c r="AU31" s="98"/>
      <c r="AV31" s="77" t="str">
        <f>IF(AI31="","",VLOOKUP(AI31,選手データ!$F$7:$I$206,4,FALSE))</f>
        <v/>
      </c>
      <c r="AW31" s="99" t="str">
        <f t="shared" si="6"/>
        <v/>
      </c>
      <c r="AX31" s="97"/>
      <c r="AY31" s="97"/>
      <c r="AZ31" s="97"/>
      <c r="BA31" s="98"/>
      <c r="BB31" s="100"/>
      <c r="BC31" s="91"/>
      <c r="BD31" s="91"/>
      <c r="BE31" s="101"/>
      <c r="BF31" s="26" t="str">
        <f t="shared" si="7"/>
        <v/>
      </c>
      <c r="BG31" s="4">
        <v>30</v>
      </c>
      <c r="BH31" s="4" t="s">
        <v>122</v>
      </c>
      <c r="BI31" s="4" t="s">
        <v>140</v>
      </c>
      <c r="BJ31" s="4"/>
      <c r="BK31" s="31"/>
      <c r="BL31" s="32"/>
      <c r="BM31" s="4"/>
      <c r="BN31" s="31"/>
      <c r="BO31" s="32"/>
      <c r="BP31" s="4"/>
      <c r="BQ31" s="4"/>
      <c r="BR31" s="4"/>
      <c r="BS31" s="4"/>
      <c r="BT31" s="4"/>
      <c r="BU31" s="4"/>
      <c r="BV31" s="4"/>
      <c r="BW31" s="4"/>
      <c r="BX31" s="4"/>
    </row>
    <row r="32" spans="1:76" ht="14.4">
      <c r="A32" s="23" t="str">
        <f t="shared" si="2"/>
        <v/>
      </c>
      <c r="B32" s="102"/>
      <c r="C32" s="206"/>
      <c r="D32" s="206"/>
      <c r="E32" s="207"/>
      <c r="F32" s="103"/>
      <c r="G32" s="91"/>
      <c r="H32" s="92"/>
      <c r="I32" s="104" t="str">
        <f>IF(F32="","",VLOOKUP($F32,選手データ!$A$7:$D$206,2,FALSE))</f>
        <v/>
      </c>
      <c r="J32" s="105"/>
      <c r="K32" s="105"/>
      <c r="L32" s="105"/>
      <c r="M32" s="106"/>
      <c r="N32" s="107" t="str">
        <f>IF(F32="","",VLOOKUP($F32,選手データ!$A$7:$D$206,3,FALSE))</f>
        <v/>
      </c>
      <c r="O32" s="97"/>
      <c r="P32" s="97"/>
      <c r="Q32" s="97"/>
      <c r="R32" s="98"/>
      <c r="S32" s="74" t="str">
        <f>IF(F32="","",VLOOKUP($F32,選手データ!$A$7:$D$206,4,FALSE))</f>
        <v/>
      </c>
      <c r="T32" s="108" t="str">
        <f t="shared" si="3"/>
        <v/>
      </c>
      <c r="U32" s="97"/>
      <c r="V32" s="97"/>
      <c r="W32" s="97"/>
      <c r="X32" s="98"/>
      <c r="Y32" s="109"/>
      <c r="Z32" s="110"/>
      <c r="AA32" s="110"/>
      <c r="AB32" s="111"/>
      <c r="AC32" s="24" t="str">
        <f t="shared" si="4"/>
        <v/>
      </c>
      <c r="AD32" s="25" t="str">
        <f t="shared" si="5"/>
        <v/>
      </c>
      <c r="AE32" s="112"/>
      <c r="AF32" s="113"/>
      <c r="AG32" s="113"/>
      <c r="AH32" s="114"/>
      <c r="AI32" s="90"/>
      <c r="AJ32" s="91"/>
      <c r="AK32" s="92"/>
      <c r="AL32" s="93" t="str">
        <f>IF(AI32="","",VLOOKUP(AI32,選手データ!$F$7:$I$206,2,FALSE))</f>
        <v/>
      </c>
      <c r="AM32" s="94"/>
      <c r="AN32" s="94"/>
      <c r="AO32" s="94"/>
      <c r="AP32" s="95"/>
      <c r="AQ32" s="96" t="str">
        <f>IF(AI32="","",VLOOKUP(AI32,選手データ!$F$7:$I$206,3,FALSE))</f>
        <v/>
      </c>
      <c r="AR32" s="97"/>
      <c r="AS32" s="97"/>
      <c r="AT32" s="97"/>
      <c r="AU32" s="98"/>
      <c r="AV32" s="77" t="str">
        <f>IF(AI32="","",VLOOKUP(AI32,選手データ!$F$7:$I$206,4,FALSE))</f>
        <v/>
      </c>
      <c r="AW32" s="99" t="str">
        <f t="shared" si="6"/>
        <v/>
      </c>
      <c r="AX32" s="97"/>
      <c r="AY32" s="97"/>
      <c r="AZ32" s="97"/>
      <c r="BA32" s="98"/>
      <c r="BB32" s="100"/>
      <c r="BC32" s="91"/>
      <c r="BD32" s="91"/>
      <c r="BE32" s="101"/>
      <c r="BF32" s="26" t="str">
        <f t="shared" si="7"/>
        <v/>
      </c>
      <c r="BG32" s="4">
        <v>31</v>
      </c>
      <c r="BH32" s="4" t="s">
        <v>123</v>
      </c>
      <c r="BI32" s="4" t="s">
        <v>141</v>
      </c>
      <c r="BJ32" s="4"/>
      <c r="BK32" s="31"/>
      <c r="BL32" s="32"/>
      <c r="BM32" s="4"/>
      <c r="BN32" s="31"/>
      <c r="BO32" s="32"/>
      <c r="BP32" s="4"/>
      <c r="BQ32" s="4"/>
      <c r="BR32" s="4"/>
      <c r="BS32" s="4"/>
      <c r="BT32" s="4"/>
      <c r="BU32" s="4"/>
      <c r="BV32" s="4"/>
      <c r="BW32" s="4"/>
      <c r="BX32" s="4"/>
    </row>
    <row r="33" spans="1:76" ht="14.4">
      <c r="A33" s="23" t="str">
        <f t="shared" si="2"/>
        <v/>
      </c>
      <c r="B33" s="102"/>
      <c r="C33" s="206"/>
      <c r="D33" s="206"/>
      <c r="E33" s="207"/>
      <c r="F33" s="103"/>
      <c r="G33" s="91"/>
      <c r="H33" s="92"/>
      <c r="I33" s="104" t="str">
        <f>IF(F33="","",VLOOKUP($F33,選手データ!$A$7:$D$206,2,FALSE))</f>
        <v/>
      </c>
      <c r="J33" s="105"/>
      <c r="K33" s="105"/>
      <c r="L33" s="105"/>
      <c r="M33" s="106"/>
      <c r="N33" s="107" t="str">
        <f>IF(F33="","",VLOOKUP($F33,選手データ!$A$7:$D$206,3,FALSE))</f>
        <v/>
      </c>
      <c r="O33" s="97"/>
      <c r="P33" s="97"/>
      <c r="Q33" s="97"/>
      <c r="R33" s="98"/>
      <c r="S33" s="74" t="str">
        <f>IF(F33="","",VLOOKUP($F33,選手データ!$A$7:$D$206,4,FALSE))</f>
        <v/>
      </c>
      <c r="T33" s="108" t="str">
        <f t="shared" si="3"/>
        <v/>
      </c>
      <c r="U33" s="97"/>
      <c r="V33" s="97"/>
      <c r="W33" s="97"/>
      <c r="X33" s="98"/>
      <c r="Y33" s="109"/>
      <c r="Z33" s="110"/>
      <c r="AA33" s="110"/>
      <c r="AB33" s="111"/>
      <c r="AC33" s="24" t="str">
        <f t="shared" si="4"/>
        <v/>
      </c>
      <c r="AD33" s="25" t="str">
        <f t="shared" si="5"/>
        <v/>
      </c>
      <c r="AE33" s="112"/>
      <c r="AF33" s="113"/>
      <c r="AG33" s="113"/>
      <c r="AH33" s="114"/>
      <c r="AI33" s="90"/>
      <c r="AJ33" s="91"/>
      <c r="AK33" s="92"/>
      <c r="AL33" s="93" t="str">
        <f>IF(AI33="","",VLOOKUP(AI33,選手データ!$F$7:$I$206,2,FALSE))</f>
        <v/>
      </c>
      <c r="AM33" s="94"/>
      <c r="AN33" s="94"/>
      <c r="AO33" s="94"/>
      <c r="AP33" s="95"/>
      <c r="AQ33" s="96" t="str">
        <f>IF(AI33="","",VLOOKUP(AI33,選手データ!$F$7:$I$206,3,FALSE))</f>
        <v/>
      </c>
      <c r="AR33" s="97"/>
      <c r="AS33" s="97"/>
      <c r="AT33" s="97"/>
      <c r="AU33" s="98"/>
      <c r="AV33" s="77" t="str">
        <f>IF(AI33="","",VLOOKUP(AI33,選手データ!$F$7:$I$206,4,FALSE))</f>
        <v/>
      </c>
      <c r="AW33" s="99" t="str">
        <f t="shared" si="6"/>
        <v/>
      </c>
      <c r="AX33" s="97"/>
      <c r="AY33" s="97"/>
      <c r="AZ33" s="97"/>
      <c r="BA33" s="98"/>
      <c r="BB33" s="100"/>
      <c r="BC33" s="91"/>
      <c r="BD33" s="91"/>
      <c r="BE33" s="101"/>
      <c r="BF33" s="26" t="str">
        <f t="shared" si="7"/>
        <v/>
      </c>
      <c r="BG33" s="4">
        <v>32</v>
      </c>
      <c r="BH33" s="4" t="s">
        <v>117</v>
      </c>
      <c r="BI33" s="4" t="s">
        <v>142</v>
      </c>
      <c r="BJ33" s="4"/>
      <c r="BK33" s="31"/>
      <c r="BL33" s="32"/>
      <c r="BM33" s="4"/>
      <c r="BN33" s="31"/>
      <c r="BO33" s="32"/>
      <c r="BP33" s="4"/>
      <c r="BQ33" s="4"/>
      <c r="BR33" s="4"/>
      <c r="BS33" s="4"/>
      <c r="BT33" s="4"/>
      <c r="BU33" s="4"/>
      <c r="BV33" s="4"/>
      <c r="BW33" s="4"/>
      <c r="BX33" s="4"/>
    </row>
    <row r="34" spans="1:76" ht="14.4">
      <c r="A34" s="23" t="str">
        <f t="shared" si="2"/>
        <v/>
      </c>
      <c r="B34" s="102"/>
      <c r="C34" s="206"/>
      <c r="D34" s="206"/>
      <c r="E34" s="207"/>
      <c r="F34" s="103"/>
      <c r="G34" s="91"/>
      <c r="H34" s="92"/>
      <c r="I34" s="104" t="str">
        <f>IF(F34="","",VLOOKUP($F34,選手データ!$A$7:$D$206,2,FALSE))</f>
        <v/>
      </c>
      <c r="J34" s="105"/>
      <c r="K34" s="105"/>
      <c r="L34" s="105"/>
      <c r="M34" s="106"/>
      <c r="N34" s="107" t="str">
        <f>IF(F34="","",VLOOKUP($F34,選手データ!$A$7:$D$206,3,FALSE))</f>
        <v/>
      </c>
      <c r="O34" s="97"/>
      <c r="P34" s="97"/>
      <c r="Q34" s="97"/>
      <c r="R34" s="98"/>
      <c r="S34" s="74" t="str">
        <f>IF(F34="","",VLOOKUP($F34,選手データ!$A$7:$D$206,4,FALSE))</f>
        <v/>
      </c>
      <c r="T34" s="108" t="str">
        <f t="shared" si="3"/>
        <v/>
      </c>
      <c r="U34" s="97"/>
      <c r="V34" s="97"/>
      <c r="W34" s="97"/>
      <c r="X34" s="98"/>
      <c r="Y34" s="109"/>
      <c r="Z34" s="110"/>
      <c r="AA34" s="110"/>
      <c r="AB34" s="111"/>
      <c r="AC34" s="24" t="str">
        <f t="shared" si="4"/>
        <v/>
      </c>
      <c r="AD34" s="25" t="str">
        <f t="shared" si="5"/>
        <v/>
      </c>
      <c r="AE34" s="112"/>
      <c r="AF34" s="113"/>
      <c r="AG34" s="113"/>
      <c r="AH34" s="114"/>
      <c r="AI34" s="90"/>
      <c r="AJ34" s="91"/>
      <c r="AK34" s="92"/>
      <c r="AL34" s="93" t="str">
        <f>IF(AI34="","",VLOOKUP(AI34,選手データ!$F$7:$I$206,2,FALSE))</f>
        <v/>
      </c>
      <c r="AM34" s="94"/>
      <c r="AN34" s="94"/>
      <c r="AO34" s="94"/>
      <c r="AP34" s="95"/>
      <c r="AQ34" s="96" t="str">
        <f>IF(AI34="","",VLOOKUP(AI34,選手データ!$F$7:$I$206,3,FALSE))</f>
        <v/>
      </c>
      <c r="AR34" s="97"/>
      <c r="AS34" s="97"/>
      <c r="AT34" s="97"/>
      <c r="AU34" s="98"/>
      <c r="AV34" s="77" t="str">
        <f>IF(AI34="","",VLOOKUP(AI34,選手データ!$F$7:$I$206,4,FALSE))</f>
        <v/>
      </c>
      <c r="AW34" s="99" t="str">
        <f t="shared" si="6"/>
        <v/>
      </c>
      <c r="AX34" s="97"/>
      <c r="AY34" s="97"/>
      <c r="AZ34" s="97"/>
      <c r="BA34" s="98"/>
      <c r="BB34" s="100"/>
      <c r="BC34" s="91"/>
      <c r="BD34" s="91"/>
      <c r="BE34" s="101"/>
      <c r="BF34" s="26" t="str">
        <f t="shared" si="7"/>
        <v/>
      </c>
      <c r="BG34" s="4">
        <v>33</v>
      </c>
      <c r="BH34" s="4" t="s">
        <v>118</v>
      </c>
      <c r="BI34" s="4" t="s">
        <v>143</v>
      </c>
      <c r="BJ34" s="4"/>
      <c r="BK34" s="31"/>
      <c r="BL34" s="32"/>
      <c r="BM34" s="4"/>
      <c r="BN34" s="31"/>
      <c r="BO34" s="32"/>
      <c r="BP34" s="4"/>
      <c r="BQ34" s="4"/>
      <c r="BR34" s="4"/>
      <c r="BS34" s="4"/>
      <c r="BT34" s="4"/>
      <c r="BU34" s="4"/>
      <c r="BV34" s="4"/>
      <c r="BW34" s="4"/>
      <c r="BX34" s="4"/>
    </row>
    <row r="35" spans="1:76" ht="14.4">
      <c r="A35" s="23" t="str">
        <f t="shared" si="2"/>
        <v/>
      </c>
      <c r="B35" s="102"/>
      <c r="C35" s="206"/>
      <c r="D35" s="206"/>
      <c r="E35" s="207"/>
      <c r="F35" s="103"/>
      <c r="G35" s="91"/>
      <c r="H35" s="92"/>
      <c r="I35" s="104" t="str">
        <f>IF(F35="","",VLOOKUP($F35,選手データ!$A$7:$D$206,2,FALSE))</f>
        <v/>
      </c>
      <c r="J35" s="105"/>
      <c r="K35" s="105"/>
      <c r="L35" s="105"/>
      <c r="M35" s="106"/>
      <c r="N35" s="107" t="str">
        <f>IF(F35="","",VLOOKUP($F35,選手データ!$A$7:$D$206,3,FALSE))</f>
        <v/>
      </c>
      <c r="O35" s="97"/>
      <c r="P35" s="97"/>
      <c r="Q35" s="97"/>
      <c r="R35" s="98"/>
      <c r="S35" s="74" t="str">
        <f>IF(F35="","",VLOOKUP($F35,選手データ!$A$7:$D$206,4,FALSE))</f>
        <v/>
      </c>
      <c r="T35" s="108" t="str">
        <f t="shared" si="3"/>
        <v/>
      </c>
      <c r="U35" s="97"/>
      <c r="V35" s="97"/>
      <c r="W35" s="97"/>
      <c r="X35" s="98"/>
      <c r="Y35" s="109"/>
      <c r="Z35" s="110"/>
      <c r="AA35" s="110"/>
      <c r="AB35" s="111"/>
      <c r="AC35" s="24" t="str">
        <f t="shared" si="4"/>
        <v/>
      </c>
      <c r="AD35" s="25" t="str">
        <f t="shared" si="5"/>
        <v/>
      </c>
      <c r="AE35" s="112"/>
      <c r="AF35" s="113"/>
      <c r="AG35" s="113"/>
      <c r="AH35" s="114"/>
      <c r="AI35" s="90"/>
      <c r="AJ35" s="91"/>
      <c r="AK35" s="92"/>
      <c r="AL35" s="93" t="str">
        <f>IF(AI35="","",VLOOKUP(AI35,選手データ!$F$7:$I$206,2,FALSE))</f>
        <v/>
      </c>
      <c r="AM35" s="94"/>
      <c r="AN35" s="94"/>
      <c r="AO35" s="94"/>
      <c r="AP35" s="95"/>
      <c r="AQ35" s="96" t="str">
        <f>IF(AI35="","",VLOOKUP(AI35,選手データ!$F$7:$I$206,3,FALSE))</f>
        <v/>
      </c>
      <c r="AR35" s="97"/>
      <c r="AS35" s="97"/>
      <c r="AT35" s="97"/>
      <c r="AU35" s="98"/>
      <c r="AV35" s="77" t="str">
        <f>IF(AI35="","",VLOOKUP(AI35,選手データ!$F$7:$I$206,4,FALSE))</f>
        <v/>
      </c>
      <c r="AW35" s="99" t="str">
        <f t="shared" si="6"/>
        <v/>
      </c>
      <c r="AX35" s="97"/>
      <c r="AY35" s="97"/>
      <c r="AZ35" s="97"/>
      <c r="BA35" s="98"/>
      <c r="BB35" s="100"/>
      <c r="BC35" s="91"/>
      <c r="BD35" s="91"/>
      <c r="BE35" s="101"/>
      <c r="BF35" s="26" t="str">
        <f t="shared" si="7"/>
        <v/>
      </c>
      <c r="BG35" s="4">
        <v>34</v>
      </c>
      <c r="BH35" s="4" t="s">
        <v>144</v>
      </c>
      <c r="BI35" s="4" t="s">
        <v>144</v>
      </c>
      <c r="BJ35" s="4"/>
      <c r="BK35" s="31"/>
      <c r="BL35" s="32"/>
      <c r="BM35" s="4"/>
      <c r="BN35" s="31"/>
      <c r="BO35" s="32"/>
      <c r="BP35" s="4"/>
      <c r="BQ35" s="4"/>
      <c r="BR35" s="4"/>
      <c r="BS35" s="4"/>
      <c r="BT35" s="4"/>
      <c r="BU35" s="4"/>
      <c r="BV35" s="4"/>
      <c r="BW35" s="4"/>
      <c r="BX35" s="4"/>
    </row>
    <row r="36" spans="1:76" ht="14.4">
      <c r="A36" s="23" t="str">
        <f t="shared" si="2"/>
        <v/>
      </c>
      <c r="B36" s="102"/>
      <c r="C36" s="206"/>
      <c r="D36" s="206"/>
      <c r="E36" s="207"/>
      <c r="F36" s="103"/>
      <c r="G36" s="91"/>
      <c r="H36" s="92"/>
      <c r="I36" s="104" t="str">
        <f>IF(F36="","",VLOOKUP($F36,選手データ!$A$7:$D$206,2,FALSE))</f>
        <v/>
      </c>
      <c r="J36" s="105"/>
      <c r="K36" s="105"/>
      <c r="L36" s="105"/>
      <c r="M36" s="106"/>
      <c r="N36" s="107" t="str">
        <f>IF(F36="","",VLOOKUP($F36,選手データ!$A$7:$D$206,3,FALSE))</f>
        <v/>
      </c>
      <c r="O36" s="97"/>
      <c r="P36" s="97"/>
      <c r="Q36" s="97"/>
      <c r="R36" s="98"/>
      <c r="S36" s="74" t="str">
        <f>IF(F36="","",VLOOKUP($F36,選手データ!$A$7:$D$206,4,FALSE))</f>
        <v/>
      </c>
      <c r="T36" s="108" t="str">
        <f t="shared" si="3"/>
        <v/>
      </c>
      <c r="U36" s="97"/>
      <c r="V36" s="97"/>
      <c r="W36" s="97"/>
      <c r="X36" s="98"/>
      <c r="Y36" s="109"/>
      <c r="Z36" s="110"/>
      <c r="AA36" s="110"/>
      <c r="AB36" s="111"/>
      <c r="AC36" s="24" t="str">
        <f t="shared" si="4"/>
        <v/>
      </c>
      <c r="AD36" s="25" t="str">
        <f t="shared" si="5"/>
        <v/>
      </c>
      <c r="AE36" s="112"/>
      <c r="AF36" s="113"/>
      <c r="AG36" s="113"/>
      <c r="AH36" s="114"/>
      <c r="AI36" s="90"/>
      <c r="AJ36" s="91"/>
      <c r="AK36" s="92"/>
      <c r="AL36" s="93" t="str">
        <f>IF(AI36="","",VLOOKUP(AI36,選手データ!$F$7:$I$206,2,FALSE))</f>
        <v/>
      </c>
      <c r="AM36" s="94"/>
      <c r="AN36" s="94"/>
      <c r="AO36" s="94"/>
      <c r="AP36" s="95"/>
      <c r="AQ36" s="96" t="str">
        <f>IF(AI36="","",VLOOKUP(AI36,選手データ!$F$7:$I$206,3,FALSE))</f>
        <v/>
      </c>
      <c r="AR36" s="97"/>
      <c r="AS36" s="97"/>
      <c r="AT36" s="97"/>
      <c r="AU36" s="98"/>
      <c r="AV36" s="77" t="str">
        <f>IF(AI36="","",VLOOKUP(AI36,選手データ!$F$7:$I$206,4,FALSE))</f>
        <v/>
      </c>
      <c r="AW36" s="99" t="str">
        <f t="shared" si="6"/>
        <v/>
      </c>
      <c r="AX36" s="97"/>
      <c r="AY36" s="97"/>
      <c r="AZ36" s="97"/>
      <c r="BA36" s="98"/>
      <c r="BB36" s="100"/>
      <c r="BC36" s="91"/>
      <c r="BD36" s="91"/>
      <c r="BE36" s="101"/>
      <c r="BF36" s="26" t="str">
        <f t="shared" si="7"/>
        <v/>
      </c>
      <c r="BG36" s="4">
        <v>35</v>
      </c>
      <c r="BH36" s="4" t="s">
        <v>119</v>
      </c>
      <c r="BI36" s="4" t="s">
        <v>145</v>
      </c>
      <c r="BJ36" s="4"/>
      <c r="BK36" s="31"/>
      <c r="BL36" s="32"/>
      <c r="BM36" s="4"/>
      <c r="BN36" s="31"/>
      <c r="BO36" s="32"/>
      <c r="BP36" s="4"/>
      <c r="BQ36" s="4"/>
      <c r="BR36" s="4"/>
      <c r="BS36" s="4"/>
      <c r="BT36" s="4"/>
      <c r="BU36" s="4"/>
      <c r="BV36" s="4"/>
      <c r="BW36" s="4"/>
      <c r="BX36" s="4"/>
    </row>
    <row r="37" spans="1:76" ht="14.4">
      <c r="A37" s="23" t="str">
        <f t="shared" si="2"/>
        <v/>
      </c>
      <c r="B37" s="102"/>
      <c r="C37" s="206"/>
      <c r="D37" s="206"/>
      <c r="E37" s="207"/>
      <c r="F37" s="103"/>
      <c r="G37" s="91"/>
      <c r="H37" s="92"/>
      <c r="I37" s="104" t="str">
        <f>IF(F37="","",VLOOKUP($F37,選手データ!$A$7:$D$206,2,FALSE))</f>
        <v/>
      </c>
      <c r="J37" s="105"/>
      <c r="K37" s="105"/>
      <c r="L37" s="105"/>
      <c r="M37" s="106"/>
      <c r="N37" s="107" t="str">
        <f>IF(F37="","",VLOOKUP($F37,選手データ!$A$7:$D$206,3,FALSE))</f>
        <v/>
      </c>
      <c r="O37" s="97"/>
      <c r="P37" s="97"/>
      <c r="Q37" s="97"/>
      <c r="R37" s="98"/>
      <c r="S37" s="74" t="str">
        <f>IF(F37="","",VLOOKUP($F37,選手データ!$A$7:$D$206,4,FALSE))</f>
        <v/>
      </c>
      <c r="T37" s="108" t="str">
        <f t="shared" si="3"/>
        <v/>
      </c>
      <c r="U37" s="97"/>
      <c r="V37" s="97"/>
      <c r="W37" s="97"/>
      <c r="X37" s="98"/>
      <c r="Y37" s="109"/>
      <c r="Z37" s="110"/>
      <c r="AA37" s="110"/>
      <c r="AB37" s="111"/>
      <c r="AC37" s="24" t="str">
        <f t="shared" si="4"/>
        <v/>
      </c>
      <c r="AD37" s="25" t="str">
        <f t="shared" si="5"/>
        <v/>
      </c>
      <c r="AE37" s="112"/>
      <c r="AF37" s="113"/>
      <c r="AG37" s="113"/>
      <c r="AH37" s="114"/>
      <c r="AI37" s="90"/>
      <c r="AJ37" s="91"/>
      <c r="AK37" s="92"/>
      <c r="AL37" s="93" t="str">
        <f>IF(AI37="","",VLOOKUP(AI37,選手データ!$F$7:$I$206,2,FALSE))</f>
        <v/>
      </c>
      <c r="AM37" s="94"/>
      <c r="AN37" s="94"/>
      <c r="AO37" s="94"/>
      <c r="AP37" s="95"/>
      <c r="AQ37" s="96" t="str">
        <f>IF(AI37="","",VLOOKUP(AI37,選手データ!$F$7:$I$206,3,FALSE))</f>
        <v/>
      </c>
      <c r="AR37" s="97"/>
      <c r="AS37" s="97"/>
      <c r="AT37" s="97"/>
      <c r="AU37" s="98"/>
      <c r="AV37" s="77" t="str">
        <f>IF(AI37="","",VLOOKUP(AI37,選手データ!$F$7:$I$206,4,FALSE))</f>
        <v/>
      </c>
      <c r="AW37" s="99" t="str">
        <f t="shared" si="6"/>
        <v/>
      </c>
      <c r="AX37" s="97"/>
      <c r="AY37" s="97"/>
      <c r="AZ37" s="97"/>
      <c r="BA37" s="98"/>
      <c r="BB37" s="100"/>
      <c r="BC37" s="91"/>
      <c r="BD37" s="91"/>
      <c r="BE37" s="101"/>
      <c r="BF37" s="26" t="str">
        <f t="shared" si="7"/>
        <v/>
      </c>
      <c r="BG37" s="4">
        <v>36</v>
      </c>
      <c r="BH37" s="4" t="s">
        <v>120</v>
      </c>
      <c r="BI37" s="4" t="s">
        <v>146</v>
      </c>
      <c r="BJ37" s="4"/>
      <c r="BK37" s="31"/>
      <c r="BL37" s="32"/>
      <c r="BM37" s="4"/>
      <c r="BN37" s="31"/>
      <c r="BO37" s="32"/>
      <c r="BP37" s="4"/>
      <c r="BQ37" s="4"/>
      <c r="BR37" s="4"/>
      <c r="BS37" s="4"/>
      <c r="BT37" s="4"/>
      <c r="BU37" s="4"/>
      <c r="BV37" s="4"/>
      <c r="BW37" s="4"/>
      <c r="BX37" s="4"/>
    </row>
    <row r="38" spans="1:76" ht="14.4">
      <c r="A38" s="23" t="str">
        <f t="shared" si="2"/>
        <v/>
      </c>
      <c r="B38" s="102"/>
      <c r="C38" s="206"/>
      <c r="D38" s="206"/>
      <c r="E38" s="207"/>
      <c r="F38" s="103"/>
      <c r="G38" s="91"/>
      <c r="H38" s="92"/>
      <c r="I38" s="104" t="str">
        <f>IF(F38="","",VLOOKUP($F38,選手データ!$A$7:$D$206,2,FALSE))</f>
        <v/>
      </c>
      <c r="J38" s="105"/>
      <c r="K38" s="105"/>
      <c r="L38" s="105"/>
      <c r="M38" s="106"/>
      <c r="N38" s="107" t="str">
        <f>IF(F38="","",VLOOKUP($F38,選手データ!$A$7:$D$206,3,FALSE))</f>
        <v/>
      </c>
      <c r="O38" s="97"/>
      <c r="P38" s="97"/>
      <c r="Q38" s="97"/>
      <c r="R38" s="98"/>
      <c r="S38" s="74" t="str">
        <f>IF(F38="","",VLOOKUP($F38,選手データ!$A$7:$D$206,4,FALSE))</f>
        <v/>
      </c>
      <c r="T38" s="108" t="str">
        <f t="shared" si="3"/>
        <v/>
      </c>
      <c r="U38" s="97"/>
      <c r="V38" s="97"/>
      <c r="W38" s="97"/>
      <c r="X38" s="98"/>
      <c r="Y38" s="109"/>
      <c r="Z38" s="110"/>
      <c r="AA38" s="110"/>
      <c r="AB38" s="111"/>
      <c r="AC38" s="24" t="str">
        <f t="shared" si="4"/>
        <v/>
      </c>
      <c r="AD38" s="25" t="str">
        <f t="shared" si="5"/>
        <v/>
      </c>
      <c r="AE38" s="112"/>
      <c r="AF38" s="113"/>
      <c r="AG38" s="113"/>
      <c r="AH38" s="114"/>
      <c r="AI38" s="90"/>
      <c r="AJ38" s="91"/>
      <c r="AK38" s="92"/>
      <c r="AL38" s="93" t="str">
        <f>IF(AI38="","",VLOOKUP(AI38,選手データ!$F$7:$I$206,2,FALSE))</f>
        <v/>
      </c>
      <c r="AM38" s="94"/>
      <c r="AN38" s="94"/>
      <c r="AO38" s="94"/>
      <c r="AP38" s="95"/>
      <c r="AQ38" s="96" t="str">
        <f>IF(AI38="","",VLOOKUP(AI38,選手データ!$F$7:$I$206,3,FALSE))</f>
        <v/>
      </c>
      <c r="AR38" s="97"/>
      <c r="AS38" s="97"/>
      <c r="AT38" s="97"/>
      <c r="AU38" s="98"/>
      <c r="AV38" s="77" t="str">
        <f>IF(AI38="","",VLOOKUP(AI38,選手データ!$F$7:$I$206,4,FALSE))</f>
        <v/>
      </c>
      <c r="AW38" s="99" t="str">
        <f t="shared" si="6"/>
        <v/>
      </c>
      <c r="AX38" s="97"/>
      <c r="AY38" s="97"/>
      <c r="AZ38" s="97"/>
      <c r="BA38" s="98"/>
      <c r="BB38" s="100"/>
      <c r="BC38" s="91"/>
      <c r="BD38" s="91"/>
      <c r="BE38" s="101"/>
      <c r="BF38" s="26" t="str">
        <f t="shared" si="7"/>
        <v/>
      </c>
      <c r="BG38" s="4">
        <v>37</v>
      </c>
      <c r="BH38" s="4" t="s">
        <v>147</v>
      </c>
      <c r="BI38" s="4" t="s">
        <v>147</v>
      </c>
      <c r="BJ38" s="4"/>
      <c r="BK38" s="31"/>
      <c r="BL38" s="32"/>
      <c r="BM38" s="4"/>
      <c r="BN38" s="31"/>
      <c r="BO38" s="32"/>
      <c r="BP38" s="4"/>
      <c r="BQ38" s="4"/>
      <c r="BR38" s="4"/>
      <c r="BS38" s="4"/>
      <c r="BT38" s="4"/>
      <c r="BU38" s="4"/>
      <c r="BV38" s="4"/>
      <c r="BW38" s="4"/>
      <c r="BX38" s="4"/>
    </row>
    <row r="39" spans="1:76" ht="14.4">
      <c r="A39" s="23" t="str">
        <f t="shared" si="2"/>
        <v/>
      </c>
      <c r="B39" s="102"/>
      <c r="C39" s="206"/>
      <c r="D39" s="206"/>
      <c r="E39" s="207"/>
      <c r="F39" s="103"/>
      <c r="G39" s="91"/>
      <c r="H39" s="92"/>
      <c r="I39" s="104" t="str">
        <f>IF(F39="","",VLOOKUP($F39,選手データ!$A$7:$D$206,2,FALSE))</f>
        <v/>
      </c>
      <c r="J39" s="105"/>
      <c r="K39" s="105"/>
      <c r="L39" s="105"/>
      <c r="M39" s="106"/>
      <c r="N39" s="107" t="str">
        <f>IF(F39="","",VLOOKUP($F39,選手データ!$A$7:$D$206,3,FALSE))</f>
        <v/>
      </c>
      <c r="O39" s="97"/>
      <c r="P39" s="97"/>
      <c r="Q39" s="97"/>
      <c r="R39" s="98"/>
      <c r="S39" s="74" t="str">
        <f>IF(F39="","",VLOOKUP($F39,選手データ!$A$7:$D$206,4,FALSE))</f>
        <v/>
      </c>
      <c r="T39" s="108" t="str">
        <f t="shared" si="3"/>
        <v/>
      </c>
      <c r="U39" s="97"/>
      <c r="V39" s="97"/>
      <c r="W39" s="97"/>
      <c r="X39" s="98"/>
      <c r="Y39" s="109"/>
      <c r="Z39" s="110"/>
      <c r="AA39" s="110"/>
      <c r="AB39" s="111"/>
      <c r="AC39" s="24" t="str">
        <f t="shared" si="4"/>
        <v/>
      </c>
      <c r="AD39" s="25" t="str">
        <f t="shared" si="5"/>
        <v/>
      </c>
      <c r="AE39" s="112"/>
      <c r="AF39" s="113"/>
      <c r="AG39" s="113"/>
      <c r="AH39" s="114"/>
      <c r="AI39" s="90"/>
      <c r="AJ39" s="91"/>
      <c r="AK39" s="92"/>
      <c r="AL39" s="93" t="str">
        <f>IF(AI39="","",VLOOKUP(AI39,選手データ!$F$7:$I$206,2,FALSE))</f>
        <v/>
      </c>
      <c r="AM39" s="94"/>
      <c r="AN39" s="94"/>
      <c r="AO39" s="94"/>
      <c r="AP39" s="95"/>
      <c r="AQ39" s="96" t="str">
        <f>IF(AI39="","",VLOOKUP(AI39,選手データ!$F$7:$I$206,3,FALSE))</f>
        <v/>
      </c>
      <c r="AR39" s="97"/>
      <c r="AS39" s="97"/>
      <c r="AT39" s="97"/>
      <c r="AU39" s="98"/>
      <c r="AV39" s="77" t="str">
        <f>IF(AI39="","",VLOOKUP(AI39,選手データ!$F$7:$I$206,4,FALSE))</f>
        <v/>
      </c>
      <c r="AW39" s="99" t="str">
        <f t="shared" si="6"/>
        <v/>
      </c>
      <c r="AX39" s="97"/>
      <c r="AY39" s="97"/>
      <c r="AZ39" s="97"/>
      <c r="BA39" s="98"/>
      <c r="BB39" s="100"/>
      <c r="BC39" s="91"/>
      <c r="BD39" s="91"/>
      <c r="BE39" s="101"/>
      <c r="BF39" s="26" t="str">
        <f t="shared" si="7"/>
        <v/>
      </c>
      <c r="BG39" s="4">
        <v>38</v>
      </c>
      <c r="BH39" s="4" t="s">
        <v>121</v>
      </c>
      <c r="BI39" s="4" t="s">
        <v>148</v>
      </c>
      <c r="BJ39" s="4"/>
      <c r="BK39" s="31"/>
      <c r="BL39" s="32"/>
      <c r="BM39" s="4"/>
      <c r="BN39" s="31"/>
      <c r="BO39" s="32"/>
      <c r="BP39" s="4"/>
      <c r="BQ39" s="4"/>
      <c r="BR39" s="4"/>
      <c r="BS39" s="4"/>
      <c r="BT39" s="4"/>
      <c r="BU39" s="4"/>
      <c r="BV39" s="4"/>
      <c r="BW39" s="4"/>
      <c r="BX39" s="4"/>
    </row>
    <row r="40" spans="1:76" ht="14.4">
      <c r="A40" s="23" t="str">
        <f t="shared" si="2"/>
        <v/>
      </c>
      <c r="B40" s="102"/>
      <c r="C40" s="206"/>
      <c r="D40" s="206"/>
      <c r="E40" s="207"/>
      <c r="F40" s="103"/>
      <c r="G40" s="91"/>
      <c r="H40" s="92"/>
      <c r="I40" s="104" t="str">
        <f>IF(F40="","",VLOOKUP($F40,選手データ!$A$7:$D$206,2,FALSE))</f>
        <v/>
      </c>
      <c r="J40" s="105"/>
      <c r="K40" s="105"/>
      <c r="L40" s="105"/>
      <c r="M40" s="106"/>
      <c r="N40" s="107" t="str">
        <f>IF(F40="","",VLOOKUP($F40,選手データ!$A$7:$D$206,3,FALSE))</f>
        <v/>
      </c>
      <c r="O40" s="97"/>
      <c r="P40" s="97"/>
      <c r="Q40" s="97"/>
      <c r="R40" s="98"/>
      <c r="S40" s="74" t="str">
        <f>IF(F40="","",VLOOKUP($F40,選手データ!$A$7:$D$206,4,FALSE))</f>
        <v/>
      </c>
      <c r="T40" s="108" t="str">
        <f t="shared" si="3"/>
        <v/>
      </c>
      <c r="U40" s="97"/>
      <c r="V40" s="97"/>
      <c r="W40" s="97"/>
      <c r="X40" s="98"/>
      <c r="Y40" s="109"/>
      <c r="Z40" s="110"/>
      <c r="AA40" s="110"/>
      <c r="AB40" s="111"/>
      <c r="AC40" s="24" t="str">
        <f t="shared" si="4"/>
        <v/>
      </c>
      <c r="AD40" s="25" t="str">
        <f t="shared" si="5"/>
        <v/>
      </c>
      <c r="AE40" s="112"/>
      <c r="AF40" s="113"/>
      <c r="AG40" s="113"/>
      <c r="AH40" s="114"/>
      <c r="AI40" s="90"/>
      <c r="AJ40" s="91"/>
      <c r="AK40" s="92"/>
      <c r="AL40" s="93" t="str">
        <f>IF(AI40="","",VLOOKUP(AI40,選手データ!$F$7:$I$206,2,FALSE))</f>
        <v/>
      </c>
      <c r="AM40" s="94"/>
      <c r="AN40" s="94"/>
      <c r="AO40" s="94"/>
      <c r="AP40" s="95"/>
      <c r="AQ40" s="96" t="str">
        <f>IF(AI40="","",VLOOKUP(AI40,選手データ!$F$7:$I$206,3,FALSE))</f>
        <v/>
      </c>
      <c r="AR40" s="97"/>
      <c r="AS40" s="97"/>
      <c r="AT40" s="97"/>
      <c r="AU40" s="98"/>
      <c r="AV40" s="77" t="str">
        <f>IF(AI40="","",VLOOKUP(AI40,選手データ!$F$7:$I$206,4,FALSE))</f>
        <v/>
      </c>
      <c r="AW40" s="99" t="str">
        <f t="shared" si="6"/>
        <v/>
      </c>
      <c r="AX40" s="97"/>
      <c r="AY40" s="97"/>
      <c r="AZ40" s="97"/>
      <c r="BA40" s="98"/>
      <c r="BB40" s="100"/>
      <c r="BC40" s="91"/>
      <c r="BD40" s="91"/>
      <c r="BE40" s="101"/>
      <c r="BF40" s="26" t="str">
        <f t="shared" si="7"/>
        <v/>
      </c>
      <c r="BG40" s="4">
        <v>39</v>
      </c>
      <c r="BH40" s="59" t="s">
        <v>160</v>
      </c>
      <c r="BI40" s="4" t="s">
        <v>161</v>
      </c>
      <c r="BJ40" s="4"/>
      <c r="BK40" s="31"/>
      <c r="BL40" s="32"/>
      <c r="BM40" s="4"/>
      <c r="BN40" s="31"/>
      <c r="BO40" s="32"/>
      <c r="BP40" s="4"/>
      <c r="BQ40" s="4"/>
      <c r="BR40" s="4"/>
      <c r="BS40" s="4"/>
      <c r="BT40" s="4"/>
      <c r="BU40" s="4"/>
      <c r="BV40" s="4"/>
      <c r="BW40" s="4"/>
      <c r="BX40" s="4"/>
    </row>
    <row r="41" spans="1:76" ht="14.4">
      <c r="A41" s="23" t="str">
        <f t="shared" si="2"/>
        <v/>
      </c>
      <c r="B41" s="102"/>
      <c r="C41" s="206"/>
      <c r="D41" s="206"/>
      <c r="E41" s="207"/>
      <c r="F41" s="103"/>
      <c r="G41" s="91"/>
      <c r="H41" s="92"/>
      <c r="I41" s="104" t="str">
        <f>IF(F41="","",VLOOKUP($F41,選手データ!$A$7:$D$206,2,FALSE))</f>
        <v/>
      </c>
      <c r="J41" s="105"/>
      <c r="K41" s="105"/>
      <c r="L41" s="105"/>
      <c r="M41" s="106"/>
      <c r="N41" s="107" t="str">
        <f>IF(F41="","",VLOOKUP($F41,選手データ!$A$7:$D$206,3,FALSE))</f>
        <v/>
      </c>
      <c r="O41" s="97"/>
      <c r="P41" s="97"/>
      <c r="Q41" s="97"/>
      <c r="R41" s="98"/>
      <c r="S41" s="74" t="str">
        <f>IF(F41="","",VLOOKUP($F41,選手データ!$A$7:$D$206,4,FALSE))</f>
        <v/>
      </c>
      <c r="T41" s="108" t="str">
        <f t="shared" si="3"/>
        <v/>
      </c>
      <c r="U41" s="97"/>
      <c r="V41" s="97"/>
      <c r="W41" s="97"/>
      <c r="X41" s="98"/>
      <c r="Y41" s="109"/>
      <c r="Z41" s="110"/>
      <c r="AA41" s="110"/>
      <c r="AB41" s="111"/>
      <c r="AC41" s="24" t="str">
        <f t="shared" si="4"/>
        <v/>
      </c>
      <c r="AD41" s="25" t="str">
        <f t="shared" si="5"/>
        <v/>
      </c>
      <c r="AE41" s="112"/>
      <c r="AF41" s="113"/>
      <c r="AG41" s="113"/>
      <c r="AH41" s="114"/>
      <c r="AI41" s="90"/>
      <c r="AJ41" s="91"/>
      <c r="AK41" s="92"/>
      <c r="AL41" s="93" t="str">
        <f>IF(AI41="","",VLOOKUP(AI41,選手データ!$F$7:$I$206,2,FALSE))</f>
        <v/>
      </c>
      <c r="AM41" s="94"/>
      <c r="AN41" s="94"/>
      <c r="AO41" s="94"/>
      <c r="AP41" s="95"/>
      <c r="AQ41" s="96" t="str">
        <f>IF(AI41="","",VLOOKUP(AI41,選手データ!$F$7:$I$206,3,FALSE))</f>
        <v/>
      </c>
      <c r="AR41" s="97"/>
      <c r="AS41" s="97"/>
      <c r="AT41" s="97"/>
      <c r="AU41" s="98"/>
      <c r="AV41" s="77" t="str">
        <f>IF(AI41="","",VLOOKUP(AI41,選手データ!$F$7:$I$206,4,FALSE))</f>
        <v/>
      </c>
      <c r="AW41" s="99" t="str">
        <f t="shared" si="6"/>
        <v/>
      </c>
      <c r="AX41" s="97"/>
      <c r="AY41" s="97"/>
      <c r="AZ41" s="97"/>
      <c r="BA41" s="98"/>
      <c r="BB41" s="100"/>
      <c r="BC41" s="91"/>
      <c r="BD41" s="91"/>
      <c r="BE41" s="101"/>
      <c r="BF41" s="26" t="str">
        <f t="shared" si="7"/>
        <v/>
      </c>
      <c r="BG41" s="4">
        <v>40</v>
      </c>
      <c r="BH41" s="4"/>
      <c r="BI41" s="4"/>
      <c r="BJ41" s="4"/>
      <c r="BK41" s="31"/>
    </row>
    <row r="42" spans="1:76" ht="14.4">
      <c r="A42" s="23" t="str">
        <f t="shared" si="2"/>
        <v/>
      </c>
      <c r="B42" s="102"/>
      <c r="C42" s="206"/>
      <c r="D42" s="206"/>
      <c r="E42" s="207"/>
      <c r="F42" s="103"/>
      <c r="G42" s="91"/>
      <c r="H42" s="92"/>
      <c r="I42" s="104" t="str">
        <f>IF(F42="","",VLOOKUP($F42,選手データ!$A$7:$D$206,2,FALSE))</f>
        <v/>
      </c>
      <c r="J42" s="105"/>
      <c r="K42" s="105"/>
      <c r="L42" s="105"/>
      <c r="M42" s="106"/>
      <c r="N42" s="107" t="str">
        <f>IF(F42="","",VLOOKUP($F42,選手データ!$A$7:$D$206,3,FALSE))</f>
        <v/>
      </c>
      <c r="O42" s="97"/>
      <c r="P42" s="97"/>
      <c r="Q42" s="97"/>
      <c r="R42" s="98"/>
      <c r="S42" s="74" t="str">
        <f>IF(F42="","",VLOOKUP($F42,選手データ!$A$7:$D$206,4,FALSE))</f>
        <v/>
      </c>
      <c r="T42" s="108" t="str">
        <f t="shared" si="3"/>
        <v/>
      </c>
      <c r="U42" s="97"/>
      <c r="V42" s="97"/>
      <c r="W42" s="97"/>
      <c r="X42" s="98"/>
      <c r="Y42" s="109"/>
      <c r="Z42" s="110"/>
      <c r="AA42" s="110"/>
      <c r="AB42" s="111"/>
      <c r="AC42" s="24" t="str">
        <f t="shared" si="4"/>
        <v/>
      </c>
      <c r="AD42" s="25" t="str">
        <f t="shared" si="5"/>
        <v/>
      </c>
      <c r="AE42" s="112"/>
      <c r="AF42" s="113"/>
      <c r="AG42" s="113"/>
      <c r="AH42" s="114"/>
      <c r="AI42" s="90"/>
      <c r="AJ42" s="91"/>
      <c r="AK42" s="92"/>
      <c r="AL42" s="93" t="str">
        <f>IF(AI42="","",VLOOKUP(AI42,選手データ!$F$7:$I$206,2,FALSE))</f>
        <v/>
      </c>
      <c r="AM42" s="94"/>
      <c r="AN42" s="94"/>
      <c r="AO42" s="94"/>
      <c r="AP42" s="95"/>
      <c r="AQ42" s="96" t="str">
        <f>IF(AI42="","",VLOOKUP(AI42,選手データ!$F$7:$I$206,3,FALSE))</f>
        <v/>
      </c>
      <c r="AR42" s="97"/>
      <c r="AS42" s="97"/>
      <c r="AT42" s="97"/>
      <c r="AU42" s="98"/>
      <c r="AV42" s="77" t="str">
        <f>IF(AI42="","",VLOOKUP(AI42,選手データ!$F$7:$I$206,4,FALSE))</f>
        <v/>
      </c>
      <c r="AW42" s="99" t="str">
        <f t="shared" si="6"/>
        <v/>
      </c>
      <c r="AX42" s="97"/>
      <c r="AY42" s="97"/>
      <c r="AZ42" s="97"/>
      <c r="BA42" s="98"/>
      <c r="BB42" s="100"/>
      <c r="BC42" s="91"/>
      <c r="BD42" s="91"/>
      <c r="BE42" s="101"/>
      <c r="BF42" s="26" t="str">
        <f t="shared" si="7"/>
        <v/>
      </c>
      <c r="BG42" s="4">
        <v>41</v>
      </c>
      <c r="BH42" s="4"/>
      <c r="BI42" s="4"/>
      <c r="BJ42" s="4"/>
      <c r="BK42" s="31"/>
    </row>
    <row r="43" spans="1:76" ht="14.4">
      <c r="A43" s="23" t="str">
        <f t="shared" si="2"/>
        <v/>
      </c>
      <c r="B43" s="102"/>
      <c r="C43" s="206"/>
      <c r="D43" s="206"/>
      <c r="E43" s="207"/>
      <c r="F43" s="103"/>
      <c r="G43" s="91"/>
      <c r="H43" s="92"/>
      <c r="I43" s="104" t="str">
        <f>IF(F43="","",VLOOKUP($F43,選手データ!$A$7:$D$206,2,FALSE))</f>
        <v/>
      </c>
      <c r="J43" s="105"/>
      <c r="K43" s="105"/>
      <c r="L43" s="105"/>
      <c r="M43" s="106"/>
      <c r="N43" s="107" t="str">
        <f>IF(F43="","",VLOOKUP($F43,選手データ!$A$7:$D$206,3,FALSE))</f>
        <v/>
      </c>
      <c r="O43" s="97"/>
      <c r="P43" s="97"/>
      <c r="Q43" s="97"/>
      <c r="R43" s="98"/>
      <c r="S43" s="74" t="str">
        <f>IF(F43="","",VLOOKUP($F43,選手データ!$A$7:$D$206,4,FALSE))</f>
        <v/>
      </c>
      <c r="T43" s="108" t="str">
        <f t="shared" si="3"/>
        <v/>
      </c>
      <c r="U43" s="97"/>
      <c r="V43" s="97"/>
      <c r="W43" s="97"/>
      <c r="X43" s="98"/>
      <c r="Y43" s="109"/>
      <c r="Z43" s="110"/>
      <c r="AA43" s="110"/>
      <c r="AB43" s="111"/>
      <c r="AC43" s="24" t="str">
        <f t="shared" si="4"/>
        <v/>
      </c>
      <c r="AD43" s="25" t="str">
        <f t="shared" si="5"/>
        <v/>
      </c>
      <c r="AE43" s="112"/>
      <c r="AF43" s="113"/>
      <c r="AG43" s="113"/>
      <c r="AH43" s="114"/>
      <c r="AI43" s="90"/>
      <c r="AJ43" s="91"/>
      <c r="AK43" s="92"/>
      <c r="AL43" s="93" t="str">
        <f>IF(AI43="","",VLOOKUP(AI43,選手データ!$F$7:$I$206,2,FALSE))</f>
        <v/>
      </c>
      <c r="AM43" s="94"/>
      <c r="AN43" s="94"/>
      <c r="AO43" s="94"/>
      <c r="AP43" s="95"/>
      <c r="AQ43" s="96" t="str">
        <f>IF(AI43="","",VLOOKUP(AI43,選手データ!$F$7:$I$206,3,FALSE))</f>
        <v/>
      </c>
      <c r="AR43" s="97"/>
      <c r="AS43" s="97"/>
      <c r="AT43" s="97"/>
      <c r="AU43" s="98"/>
      <c r="AV43" s="77" t="str">
        <f>IF(AI43="","",VLOOKUP(AI43,選手データ!$F$7:$I$206,4,FALSE))</f>
        <v/>
      </c>
      <c r="AW43" s="99" t="str">
        <f t="shared" si="6"/>
        <v/>
      </c>
      <c r="AX43" s="97"/>
      <c r="AY43" s="97"/>
      <c r="AZ43" s="97"/>
      <c r="BA43" s="98"/>
      <c r="BB43" s="100"/>
      <c r="BC43" s="91"/>
      <c r="BD43" s="91"/>
      <c r="BE43" s="101"/>
      <c r="BF43" s="26" t="str">
        <f t="shared" si="7"/>
        <v/>
      </c>
      <c r="BG43" s="4">
        <v>42</v>
      </c>
      <c r="BH43" s="4"/>
      <c r="BI43" s="4"/>
      <c r="BJ43" s="4"/>
      <c r="BK43" s="31"/>
    </row>
    <row r="44" spans="1:76" ht="14.4">
      <c r="A44" s="23" t="str">
        <f t="shared" si="2"/>
        <v/>
      </c>
      <c r="B44" s="102"/>
      <c r="C44" s="206"/>
      <c r="D44" s="206"/>
      <c r="E44" s="207"/>
      <c r="F44" s="103"/>
      <c r="G44" s="91"/>
      <c r="H44" s="92"/>
      <c r="I44" s="104" t="str">
        <f>IF(F44="","",VLOOKUP($F44,選手データ!$A$7:$D$206,2,FALSE))</f>
        <v/>
      </c>
      <c r="J44" s="105"/>
      <c r="K44" s="105"/>
      <c r="L44" s="105"/>
      <c r="M44" s="106"/>
      <c r="N44" s="107" t="str">
        <f>IF(F44="","",VLOOKUP($F44,選手データ!$A$7:$D$206,3,FALSE))</f>
        <v/>
      </c>
      <c r="O44" s="97"/>
      <c r="P44" s="97"/>
      <c r="Q44" s="97"/>
      <c r="R44" s="98"/>
      <c r="S44" s="74" t="str">
        <f>IF(F44="","",VLOOKUP($F44,選手データ!$A$7:$D$206,4,FALSE))</f>
        <v/>
      </c>
      <c r="T44" s="108" t="str">
        <f t="shared" si="3"/>
        <v/>
      </c>
      <c r="U44" s="97"/>
      <c r="V44" s="97"/>
      <c r="W44" s="97"/>
      <c r="X44" s="98"/>
      <c r="Y44" s="109"/>
      <c r="Z44" s="110"/>
      <c r="AA44" s="110"/>
      <c r="AB44" s="111"/>
      <c r="AC44" s="24" t="str">
        <f t="shared" si="4"/>
        <v/>
      </c>
      <c r="AD44" s="25" t="str">
        <f t="shared" si="5"/>
        <v/>
      </c>
      <c r="AE44" s="112"/>
      <c r="AF44" s="113"/>
      <c r="AG44" s="113"/>
      <c r="AH44" s="114"/>
      <c r="AI44" s="90"/>
      <c r="AJ44" s="91"/>
      <c r="AK44" s="92"/>
      <c r="AL44" s="93" t="str">
        <f>IF(AI44="","",VLOOKUP(AI44,選手データ!$F$7:$I$206,2,FALSE))</f>
        <v/>
      </c>
      <c r="AM44" s="94"/>
      <c r="AN44" s="94"/>
      <c r="AO44" s="94"/>
      <c r="AP44" s="95"/>
      <c r="AQ44" s="96" t="str">
        <f>IF(AI44="","",VLOOKUP(AI44,選手データ!$F$7:$I$206,3,FALSE))</f>
        <v/>
      </c>
      <c r="AR44" s="97"/>
      <c r="AS44" s="97"/>
      <c r="AT44" s="97"/>
      <c r="AU44" s="98"/>
      <c r="AV44" s="77" t="str">
        <f>IF(AI44="","",VLOOKUP(AI44,選手データ!$F$7:$I$206,4,FALSE))</f>
        <v/>
      </c>
      <c r="AW44" s="99" t="str">
        <f t="shared" si="6"/>
        <v/>
      </c>
      <c r="AX44" s="97"/>
      <c r="AY44" s="97"/>
      <c r="AZ44" s="97"/>
      <c r="BA44" s="98"/>
      <c r="BB44" s="100"/>
      <c r="BC44" s="91"/>
      <c r="BD44" s="91"/>
      <c r="BE44" s="101"/>
      <c r="BF44" s="26" t="str">
        <f t="shared" si="7"/>
        <v/>
      </c>
      <c r="BG44" s="4">
        <v>43</v>
      </c>
      <c r="BH44" s="4"/>
      <c r="BI44" s="4"/>
      <c r="BJ44" s="4"/>
      <c r="BK44" s="31"/>
    </row>
    <row r="45" spans="1:76" ht="14.4">
      <c r="A45" s="23" t="str">
        <f t="shared" si="2"/>
        <v/>
      </c>
      <c r="B45" s="102"/>
      <c r="C45" s="206"/>
      <c r="D45" s="206"/>
      <c r="E45" s="207"/>
      <c r="F45" s="103"/>
      <c r="G45" s="91"/>
      <c r="H45" s="92"/>
      <c r="I45" s="104" t="str">
        <f>IF(F45="","",VLOOKUP($F45,選手データ!$A$7:$D$206,2,FALSE))</f>
        <v/>
      </c>
      <c r="J45" s="105"/>
      <c r="K45" s="105"/>
      <c r="L45" s="105"/>
      <c r="M45" s="106"/>
      <c r="N45" s="107" t="str">
        <f>IF(F45="","",VLOOKUP($F45,選手データ!$A$7:$D$206,3,FALSE))</f>
        <v/>
      </c>
      <c r="O45" s="97"/>
      <c r="P45" s="97"/>
      <c r="Q45" s="97"/>
      <c r="R45" s="98"/>
      <c r="S45" s="74" t="str">
        <f>IF(F45="","",VLOOKUP($F45,選手データ!$A$7:$D$206,4,FALSE))</f>
        <v/>
      </c>
      <c r="T45" s="108" t="str">
        <f t="shared" si="3"/>
        <v/>
      </c>
      <c r="U45" s="97"/>
      <c r="V45" s="97"/>
      <c r="W45" s="97"/>
      <c r="X45" s="98"/>
      <c r="Y45" s="109"/>
      <c r="Z45" s="110"/>
      <c r="AA45" s="110"/>
      <c r="AB45" s="111"/>
      <c r="AC45" s="24" t="str">
        <f t="shared" si="4"/>
        <v/>
      </c>
      <c r="AD45" s="25" t="str">
        <f t="shared" si="5"/>
        <v/>
      </c>
      <c r="AE45" s="112"/>
      <c r="AF45" s="113"/>
      <c r="AG45" s="113"/>
      <c r="AH45" s="114"/>
      <c r="AI45" s="90"/>
      <c r="AJ45" s="91"/>
      <c r="AK45" s="92"/>
      <c r="AL45" s="93" t="str">
        <f>IF(AI45="","",VLOOKUP(AI45,選手データ!$F$7:$I$206,2,FALSE))</f>
        <v/>
      </c>
      <c r="AM45" s="94"/>
      <c r="AN45" s="94"/>
      <c r="AO45" s="94"/>
      <c r="AP45" s="95"/>
      <c r="AQ45" s="96" t="str">
        <f>IF(AI45="","",VLOOKUP(AI45,選手データ!$F$7:$I$206,3,FALSE))</f>
        <v/>
      </c>
      <c r="AR45" s="97"/>
      <c r="AS45" s="97"/>
      <c r="AT45" s="97"/>
      <c r="AU45" s="98"/>
      <c r="AV45" s="77" t="str">
        <f>IF(AI45="","",VLOOKUP(AI45,選手データ!$F$7:$I$206,4,FALSE))</f>
        <v/>
      </c>
      <c r="AW45" s="99" t="str">
        <f t="shared" si="6"/>
        <v/>
      </c>
      <c r="AX45" s="97"/>
      <c r="AY45" s="97"/>
      <c r="AZ45" s="97"/>
      <c r="BA45" s="98"/>
      <c r="BB45" s="100"/>
      <c r="BC45" s="91"/>
      <c r="BD45" s="91"/>
      <c r="BE45" s="101"/>
      <c r="BF45" s="26" t="str">
        <f t="shared" si="7"/>
        <v/>
      </c>
      <c r="BG45" s="4">
        <v>44</v>
      </c>
      <c r="BH45" s="4"/>
      <c r="BI45" s="4"/>
      <c r="BJ45" s="4"/>
      <c r="BK45" s="31"/>
    </row>
    <row r="46" spans="1:76" ht="14.4">
      <c r="A46" s="23" t="str">
        <f t="shared" si="2"/>
        <v/>
      </c>
      <c r="B46" s="102"/>
      <c r="C46" s="206"/>
      <c r="D46" s="206"/>
      <c r="E46" s="207"/>
      <c r="F46" s="103"/>
      <c r="G46" s="91"/>
      <c r="H46" s="92"/>
      <c r="I46" s="104" t="str">
        <f>IF(F46="","",VLOOKUP($F46,選手データ!$A$7:$D$206,2,FALSE))</f>
        <v/>
      </c>
      <c r="J46" s="105"/>
      <c r="K46" s="105"/>
      <c r="L46" s="105"/>
      <c r="M46" s="106"/>
      <c r="N46" s="107" t="str">
        <f>IF(F46="","",VLOOKUP($F46,選手データ!$A$7:$D$206,3,FALSE))</f>
        <v/>
      </c>
      <c r="O46" s="97"/>
      <c r="P46" s="97"/>
      <c r="Q46" s="97"/>
      <c r="R46" s="98"/>
      <c r="S46" s="74" t="str">
        <f>IF(F46="","",VLOOKUP($F46,選手データ!$A$7:$D$206,4,FALSE))</f>
        <v/>
      </c>
      <c r="T46" s="108" t="str">
        <f t="shared" si="3"/>
        <v/>
      </c>
      <c r="U46" s="97"/>
      <c r="V46" s="97"/>
      <c r="W46" s="97"/>
      <c r="X46" s="98"/>
      <c r="Y46" s="109"/>
      <c r="Z46" s="110"/>
      <c r="AA46" s="110"/>
      <c r="AB46" s="111"/>
      <c r="AC46" s="24" t="str">
        <f t="shared" si="4"/>
        <v/>
      </c>
      <c r="AD46" s="25" t="str">
        <f t="shared" si="5"/>
        <v/>
      </c>
      <c r="AE46" s="112"/>
      <c r="AF46" s="113"/>
      <c r="AG46" s="113"/>
      <c r="AH46" s="114"/>
      <c r="AI46" s="90"/>
      <c r="AJ46" s="91"/>
      <c r="AK46" s="92"/>
      <c r="AL46" s="93" t="str">
        <f>IF(AI46="","",VLOOKUP(AI46,選手データ!$F$7:$I$206,2,FALSE))</f>
        <v/>
      </c>
      <c r="AM46" s="94"/>
      <c r="AN46" s="94"/>
      <c r="AO46" s="94"/>
      <c r="AP46" s="95"/>
      <c r="AQ46" s="96" t="str">
        <f>IF(AI46="","",VLOOKUP(AI46,選手データ!$F$7:$I$206,3,FALSE))</f>
        <v/>
      </c>
      <c r="AR46" s="97"/>
      <c r="AS46" s="97"/>
      <c r="AT46" s="97"/>
      <c r="AU46" s="98"/>
      <c r="AV46" s="77" t="str">
        <f>IF(AI46="","",VLOOKUP(AI46,選手データ!$F$7:$I$206,4,FALSE))</f>
        <v/>
      </c>
      <c r="AW46" s="99" t="str">
        <f t="shared" si="6"/>
        <v/>
      </c>
      <c r="AX46" s="97"/>
      <c r="AY46" s="97"/>
      <c r="AZ46" s="97"/>
      <c r="BA46" s="98"/>
      <c r="BB46" s="100"/>
      <c r="BC46" s="91"/>
      <c r="BD46" s="91"/>
      <c r="BE46" s="101"/>
      <c r="BF46" s="26" t="str">
        <f t="shared" si="7"/>
        <v/>
      </c>
      <c r="BG46" s="4">
        <v>45</v>
      </c>
      <c r="BH46" s="4"/>
      <c r="BI46" s="4"/>
      <c r="BJ46" s="4"/>
      <c r="BK46" s="31"/>
      <c r="BL46" s="32"/>
      <c r="BM46" s="4"/>
      <c r="BN46" s="31"/>
      <c r="BO46" s="32"/>
      <c r="BP46" s="4"/>
      <c r="BQ46" s="4"/>
      <c r="BR46" s="4"/>
      <c r="BS46" s="4"/>
      <c r="BT46" s="4"/>
    </row>
    <row r="47" spans="1:76" ht="14.4">
      <c r="A47" s="23" t="str">
        <f t="shared" si="2"/>
        <v/>
      </c>
      <c r="B47" s="102"/>
      <c r="C47" s="206"/>
      <c r="D47" s="206"/>
      <c r="E47" s="207"/>
      <c r="F47" s="103"/>
      <c r="G47" s="91"/>
      <c r="H47" s="92"/>
      <c r="I47" s="104" t="str">
        <f>IF(F47="","",VLOOKUP($F47,選手データ!$A$7:$D$206,2,FALSE))</f>
        <v/>
      </c>
      <c r="J47" s="105"/>
      <c r="K47" s="105"/>
      <c r="L47" s="105"/>
      <c r="M47" s="106"/>
      <c r="N47" s="107" t="str">
        <f>IF(F47="","",VLOOKUP($F47,選手データ!$A$7:$D$206,3,FALSE))</f>
        <v/>
      </c>
      <c r="O47" s="97"/>
      <c r="P47" s="97"/>
      <c r="Q47" s="97"/>
      <c r="R47" s="98"/>
      <c r="S47" s="74" t="str">
        <f>IF(F47="","",VLOOKUP($F47,選手データ!$A$7:$D$206,4,FALSE))</f>
        <v/>
      </c>
      <c r="T47" s="108" t="str">
        <f t="shared" ref="T47:T75" si="8">IF(I47="","",$AP$1)</f>
        <v/>
      </c>
      <c r="U47" s="97"/>
      <c r="V47" s="97"/>
      <c r="W47" s="97"/>
      <c r="X47" s="98"/>
      <c r="Y47" s="109"/>
      <c r="Z47" s="110"/>
      <c r="AA47" s="110"/>
      <c r="AB47" s="111"/>
      <c r="AC47" s="24" t="str">
        <f t="shared" si="4"/>
        <v/>
      </c>
      <c r="AD47" s="25" t="str">
        <f t="shared" si="5"/>
        <v/>
      </c>
      <c r="AE47" s="112"/>
      <c r="AF47" s="113"/>
      <c r="AG47" s="113"/>
      <c r="AH47" s="114"/>
      <c r="AI47" s="90"/>
      <c r="AJ47" s="91"/>
      <c r="AK47" s="92"/>
      <c r="AL47" s="93" t="str">
        <f>IF(AI47="","",VLOOKUP(AI47,選手データ!$F$7:$I$206,2,FALSE))</f>
        <v/>
      </c>
      <c r="AM47" s="94"/>
      <c r="AN47" s="94"/>
      <c r="AO47" s="94"/>
      <c r="AP47" s="95"/>
      <c r="AQ47" s="96" t="str">
        <f>IF(AI47="","",VLOOKUP(AI47,選手データ!$F$7:$I$206,3,FALSE))</f>
        <v/>
      </c>
      <c r="AR47" s="97"/>
      <c r="AS47" s="97"/>
      <c r="AT47" s="97"/>
      <c r="AU47" s="98"/>
      <c r="AV47" s="77" t="str">
        <f>IF(AI47="","",VLOOKUP(AI47,選手データ!$F$7:$I$206,4,FALSE))</f>
        <v/>
      </c>
      <c r="AW47" s="99" t="str">
        <f t="shared" ref="AW47:AW75" si="9">IF(AL47="","",$AP$1)</f>
        <v/>
      </c>
      <c r="AX47" s="97"/>
      <c r="AY47" s="97"/>
      <c r="AZ47" s="97"/>
      <c r="BA47" s="98"/>
      <c r="BB47" s="100"/>
      <c r="BC47" s="91"/>
      <c r="BD47" s="91"/>
      <c r="BE47" s="101"/>
      <c r="BF47" s="26" t="str">
        <f t="shared" si="7"/>
        <v/>
      </c>
      <c r="BG47" s="4">
        <v>46</v>
      </c>
      <c r="BH47" s="4"/>
      <c r="BI47" s="4"/>
      <c r="BJ47" s="4"/>
      <c r="BK47" s="31"/>
      <c r="BL47" s="32"/>
      <c r="BM47" s="4"/>
      <c r="BN47" s="31"/>
      <c r="BO47" s="32"/>
      <c r="BP47" s="4"/>
      <c r="BQ47" s="4"/>
      <c r="BR47" s="4"/>
      <c r="BS47" s="4"/>
      <c r="BT47" s="4"/>
      <c r="BU47" s="4"/>
      <c r="BV47" s="4"/>
      <c r="BW47" s="4"/>
      <c r="BX47" s="4"/>
    </row>
    <row r="48" spans="1:76" ht="14.4">
      <c r="A48" s="23" t="str">
        <f t="shared" si="2"/>
        <v/>
      </c>
      <c r="B48" s="102"/>
      <c r="C48" s="206"/>
      <c r="D48" s="206"/>
      <c r="E48" s="207"/>
      <c r="F48" s="103"/>
      <c r="G48" s="91"/>
      <c r="H48" s="92"/>
      <c r="I48" s="104" t="str">
        <f>IF(F48="","",VLOOKUP($F48,選手データ!$A$7:$D$206,2,FALSE))</f>
        <v/>
      </c>
      <c r="J48" s="105"/>
      <c r="K48" s="105"/>
      <c r="L48" s="105"/>
      <c r="M48" s="106"/>
      <c r="N48" s="107" t="str">
        <f>IF(F48="","",VLOOKUP($F48,選手データ!$A$7:$D$206,3,FALSE))</f>
        <v/>
      </c>
      <c r="O48" s="97"/>
      <c r="P48" s="97"/>
      <c r="Q48" s="97"/>
      <c r="R48" s="98"/>
      <c r="S48" s="74" t="str">
        <f>IF(F48="","",VLOOKUP($F48,選手データ!$A$7:$D$206,4,FALSE))</f>
        <v/>
      </c>
      <c r="T48" s="108" t="str">
        <f t="shared" si="8"/>
        <v/>
      </c>
      <c r="U48" s="97"/>
      <c r="V48" s="97"/>
      <c r="W48" s="97"/>
      <c r="X48" s="98"/>
      <c r="Y48" s="109"/>
      <c r="Z48" s="110"/>
      <c r="AA48" s="110"/>
      <c r="AB48" s="111"/>
      <c r="AC48" s="24" t="str">
        <f t="shared" si="4"/>
        <v/>
      </c>
      <c r="AD48" s="25" t="str">
        <f t="shared" si="5"/>
        <v/>
      </c>
      <c r="AE48" s="112"/>
      <c r="AF48" s="113"/>
      <c r="AG48" s="113"/>
      <c r="AH48" s="114"/>
      <c r="AI48" s="90"/>
      <c r="AJ48" s="91"/>
      <c r="AK48" s="92"/>
      <c r="AL48" s="93" t="str">
        <f>IF(AI48="","",VLOOKUP(AI48,選手データ!$F$7:$I$206,2,FALSE))</f>
        <v/>
      </c>
      <c r="AM48" s="94"/>
      <c r="AN48" s="94"/>
      <c r="AO48" s="94"/>
      <c r="AP48" s="95"/>
      <c r="AQ48" s="96" t="str">
        <f>IF(AI48="","",VLOOKUP(AI48,選手データ!$F$7:$I$206,3,FALSE))</f>
        <v/>
      </c>
      <c r="AR48" s="97"/>
      <c r="AS48" s="97"/>
      <c r="AT48" s="97"/>
      <c r="AU48" s="98"/>
      <c r="AV48" s="77" t="str">
        <f>IF(AI48="","",VLOOKUP(AI48,選手データ!$F$7:$I$206,4,FALSE))</f>
        <v/>
      </c>
      <c r="AW48" s="99" t="str">
        <f t="shared" si="9"/>
        <v/>
      </c>
      <c r="AX48" s="97"/>
      <c r="AY48" s="97"/>
      <c r="AZ48" s="97"/>
      <c r="BA48" s="98"/>
      <c r="BB48" s="100"/>
      <c r="BC48" s="91"/>
      <c r="BD48" s="91"/>
      <c r="BE48" s="101"/>
      <c r="BF48" s="26" t="str">
        <f t="shared" si="7"/>
        <v/>
      </c>
      <c r="BG48" s="4">
        <v>47</v>
      </c>
      <c r="BH48" s="4"/>
      <c r="BI48" s="4"/>
      <c r="BJ48" s="4"/>
      <c r="BK48" s="31"/>
      <c r="BL48" s="32"/>
      <c r="BM48" s="4"/>
      <c r="BN48" s="31"/>
      <c r="BO48" s="32"/>
      <c r="BP48" s="4"/>
      <c r="BQ48" s="4"/>
      <c r="BR48" s="4"/>
      <c r="BS48" s="4"/>
      <c r="BT48" s="4"/>
      <c r="BU48" s="4"/>
      <c r="BV48" s="4"/>
      <c r="BW48" s="4"/>
      <c r="BX48" s="4"/>
    </row>
    <row r="49" spans="1:76" ht="14.4">
      <c r="A49" s="23" t="str">
        <f t="shared" si="2"/>
        <v/>
      </c>
      <c r="B49" s="102"/>
      <c r="C49" s="206"/>
      <c r="D49" s="206"/>
      <c r="E49" s="207"/>
      <c r="F49" s="103"/>
      <c r="G49" s="91"/>
      <c r="H49" s="92"/>
      <c r="I49" s="104" t="str">
        <f>IF(F49="","",VLOOKUP($F49,選手データ!$A$7:$D$206,2,FALSE))</f>
        <v/>
      </c>
      <c r="J49" s="105"/>
      <c r="K49" s="105"/>
      <c r="L49" s="105"/>
      <c r="M49" s="106"/>
      <c r="N49" s="107" t="str">
        <f>IF(F49="","",VLOOKUP($F49,選手データ!$A$7:$D$206,3,FALSE))</f>
        <v/>
      </c>
      <c r="O49" s="97"/>
      <c r="P49" s="97"/>
      <c r="Q49" s="97"/>
      <c r="R49" s="98"/>
      <c r="S49" s="74" t="str">
        <f>IF(F49="","",VLOOKUP($F49,選手データ!$A$7:$D$206,4,FALSE))</f>
        <v/>
      </c>
      <c r="T49" s="108" t="str">
        <f t="shared" si="8"/>
        <v/>
      </c>
      <c r="U49" s="97"/>
      <c r="V49" s="97"/>
      <c r="W49" s="97"/>
      <c r="X49" s="98"/>
      <c r="Y49" s="109"/>
      <c r="Z49" s="110"/>
      <c r="AA49" s="110"/>
      <c r="AB49" s="111"/>
      <c r="AC49" s="24" t="str">
        <f t="shared" si="4"/>
        <v/>
      </c>
      <c r="AD49" s="25" t="str">
        <f t="shared" si="5"/>
        <v/>
      </c>
      <c r="AE49" s="112"/>
      <c r="AF49" s="113"/>
      <c r="AG49" s="113"/>
      <c r="AH49" s="114"/>
      <c r="AI49" s="90"/>
      <c r="AJ49" s="91"/>
      <c r="AK49" s="92"/>
      <c r="AL49" s="93" t="str">
        <f>IF(AI49="","",VLOOKUP(AI49,選手データ!$F$7:$I$206,2,FALSE))</f>
        <v/>
      </c>
      <c r="AM49" s="94"/>
      <c r="AN49" s="94"/>
      <c r="AO49" s="94"/>
      <c r="AP49" s="95"/>
      <c r="AQ49" s="96" t="str">
        <f>IF(AI49="","",VLOOKUP(AI49,選手データ!$F$7:$I$206,3,FALSE))</f>
        <v/>
      </c>
      <c r="AR49" s="97"/>
      <c r="AS49" s="97"/>
      <c r="AT49" s="97"/>
      <c r="AU49" s="98"/>
      <c r="AV49" s="77" t="str">
        <f>IF(AI49="","",VLOOKUP(AI49,選手データ!$F$7:$I$206,4,FALSE))</f>
        <v/>
      </c>
      <c r="AW49" s="99" t="str">
        <f t="shared" si="9"/>
        <v/>
      </c>
      <c r="AX49" s="97"/>
      <c r="AY49" s="97"/>
      <c r="AZ49" s="97"/>
      <c r="BA49" s="98"/>
      <c r="BB49" s="100"/>
      <c r="BC49" s="91"/>
      <c r="BD49" s="91"/>
      <c r="BE49" s="101"/>
      <c r="BF49" s="26" t="str">
        <f t="shared" si="7"/>
        <v/>
      </c>
      <c r="BG49" s="4">
        <v>48</v>
      </c>
      <c r="BH49" s="4"/>
      <c r="BI49" s="4"/>
      <c r="BJ49" s="4"/>
      <c r="BK49" s="31"/>
      <c r="BL49" s="32"/>
      <c r="BM49" s="4"/>
      <c r="BN49" s="31"/>
      <c r="BO49" s="32"/>
      <c r="BP49" s="4"/>
      <c r="BQ49" s="4"/>
      <c r="BR49" s="4"/>
      <c r="BS49" s="4"/>
      <c r="BT49" s="4"/>
      <c r="BU49" s="4"/>
      <c r="BV49" s="4"/>
      <c r="BW49" s="4"/>
      <c r="BX49" s="4"/>
    </row>
    <row r="50" spans="1:76" ht="14.4">
      <c r="A50" s="23" t="str">
        <f t="shared" si="2"/>
        <v/>
      </c>
      <c r="B50" s="102"/>
      <c r="C50" s="206"/>
      <c r="D50" s="206"/>
      <c r="E50" s="207"/>
      <c r="F50" s="103"/>
      <c r="G50" s="91"/>
      <c r="H50" s="92"/>
      <c r="I50" s="104" t="str">
        <f>IF(F50="","",VLOOKUP($F50,選手データ!$A$7:$D$206,2,FALSE))</f>
        <v/>
      </c>
      <c r="J50" s="105"/>
      <c r="K50" s="105"/>
      <c r="L50" s="105"/>
      <c r="M50" s="106"/>
      <c r="N50" s="107" t="str">
        <f>IF(F50="","",VLOOKUP($F50,選手データ!$A$7:$D$206,3,FALSE))</f>
        <v/>
      </c>
      <c r="O50" s="97"/>
      <c r="P50" s="97"/>
      <c r="Q50" s="97"/>
      <c r="R50" s="98"/>
      <c r="S50" s="74" t="str">
        <f>IF(F50="","",VLOOKUP($F50,選手データ!$A$7:$D$206,4,FALSE))</f>
        <v/>
      </c>
      <c r="T50" s="108" t="str">
        <f t="shared" si="8"/>
        <v/>
      </c>
      <c r="U50" s="97"/>
      <c r="V50" s="97"/>
      <c r="W50" s="97"/>
      <c r="X50" s="98"/>
      <c r="Y50" s="109"/>
      <c r="Z50" s="110"/>
      <c r="AA50" s="110"/>
      <c r="AB50" s="111"/>
      <c r="AC50" s="24" t="str">
        <f t="shared" si="4"/>
        <v/>
      </c>
      <c r="AD50" s="25" t="str">
        <f t="shared" si="5"/>
        <v/>
      </c>
      <c r="AE50" s="112"/>
      <c r="AF50" s="113"/>
      <c r="AG50" s="113"/>
      <c r="AH50" s="114"/>
      <c r="AI50" s="90"/>
      <c r="AJ50" s="91"/>
      <c r="AK50" s="92"/>
      <c r="AL50" s="93" t="str">
        <f>IF(AI50="","",VLOOKUP(AI50,選手データ!$F$7:$I$206,2,FALSE))</f>
        <v/>
      </c>
      <c r="AM50" s="94"/>
      <c r="AN50" s="94"/>
      <c r="AO50" s="94"/>
      <c r="AP50" s="95"/>
      <c r="AQ50" s="96" t="str">
        <f>IF(AI50="","",VLOOKUP(AI50,選手データ!$F$7:$I$206,3,FALSE))</f>
        <v/>
      </c>
      <c r="AR50" s="97"/>
      <c r="AS50" s="97"/>
      <c r="AT50" s="97"/>
      <c r="AU50" s="98"/>
      <c r="AV50" s="77" t="str">
        <f>IF(AI50="","",VLOOKUP(AI50,選手データ!$F$7:$I$206,4,FALSE))</f>
        <v/>
      </c>
      <c r="AW50" s="99" t="str">
        <f t="shared" si="9"/>
        <v/>
      </c>
      <c r="AX50" s="97"/>
      <c r="AY50" s="97"/>
      <c r="AZ50" s="97"/>
      <c r="BA50" s="98"/>
      <c r="BB50" s="100"/>
      <c r="BC50" s="91"/>
      <c r="BD50" s="91"/>
      <c r="BE50" s="101"/>
      <c r="BF50" s="26" t="str">
        <f t="shared" si="7"/>
        <v/>
      </c>
      <c r="BG50" s="4">
        <v>49</v>
      </c>
      <c r="BH50" s="4"/>
      <c r="BI50" s="4"/>
      <c r="BJ50" s="4"/>
      <c r="BK50" s="31"/>
    </row>
    <row r="51" spans="1:76" ht="14.4">
      <c r="A51" s="23" t="str">
        <f t="shared" si="2"/>
        <v/>
      </c>
      <c r="B51" s="102"/>
      <c r="C51" s="206"/>
      <c r="D51" s="206"/>
      <c r="E51" s="207"/>
      <c r="F51" s="103"/>
      <c r="G51" s="91"/>
      <c r="H51" s="92"/>
      <c r="I51" s="104" t="str">
        <f>IF(F51="","",VLOOKUP($F51,選手データ!$A$7:$D$206,2,FALSE))</f>
        <v/>
      </c>
      <c r="J51" s="105"/>
      <c r="K51" s="105"/>
      <c r="L51" s="105"/>
      <c r="M51" s="106"/>
      <c r="N51" s="107" t="str">
        <f>IF(F51="","",VLOOKUP($F51,選手データ!$A$7:$D$206,3,FALSE))</f>
        <v/>
      </c>
      <c r="O51" s="97"/>
      <c r="P51" s="97"/>
      <c r="Q51" s="97"/>
      <c r="R51" s="98"/>
      <c r="S51" s="74" t="str">
        <f>IF(F51="","",VLOOKUP($F51,選手データ!$A$7:$D$206,4,FALSE))</f>
        <v/>
      </c>
      <c r="T51" s="108" t="str">
        <f t="shared" si="8"/>
        <v/>
      </c>
      <c r="U51" s="97"/>
      <c r="V51" s="97"/>
      <c r="W51" s="97"/>
      <c r="X51" s="98"/>
      <c r="Y51" s="109"/>
      <c r="Z51" s="110"/>
      <c r="AA51" s="110"/>
      <c r="AB51" s="111"/>
      <c r="AC51" s="24" t="str">
        <f t="shared" si="4"/>
        <v/>
      </c>
      <c r="AD51" s="25" t="str">
        <f t="shared" si="5"/>
        <v/>
      </c>
      <c r="AE51" s="112"/>
      <c r="AF51" s="113"/>
      <c r="AG51" s="113"/>
      <c r="AH51" s="114"/>
      <c r="AI51" s="90"/>
      <c r="AJ51" s="91"/>
      <c r="AK51" s="92"/>
      <c r="AL51" s="93" t="str">
        <f>IF(AI51="","",VLOOKUP(AI51,選手データ!$F$7:$I$206,2,FALSE))</f>
        <v/>
      </c>
      <c r="AM51" s="94"/>
      <c r="AN51" s="94"/>
      <c r="AO51" s="94"/>
      <c r="AP51" s="95"/>
      <c r="AQ51" s="96" t="str">
        <f>IF(AI51="","",VLOOKUP(AI51,選手データ!$F$7:$I$206,3,FALSE))</f>
        <v/>
      </c>
      <c r="AR51" s="97"/>
      <c r="AS51" s="97"/>
      <c r="AT51" s="97"/>
      <c r="AU51" s="98"/>
      <c r="AV51" s="77" t="str">
        <f>IF(AI51="","",VLOOKUP(AI51,選手データ!$F$7:$I$206,4,FALSE))</f>
        <v/>
      </c>
      <c r="AW51" s="99" t="str">
        <f t="shared" si="9"/>
        <v/>
      </c>
      <c r="AX51" s="97"/>
      <c r="AY51" s="97"/>
      <c r="AZ51" s="97"/>
      <c r="BA51" s="98"/>
      <c r="BB51" s="100"/>
      <c r="BC51" s="91"/>
      <c r="BD51" s="91"/>
      <c r="BE51" s="101"/>
      <c r="BF51" s="26" t="str">
        <f t="shared" si="7"/>
        <v/>
      </c>
      <c r="BG51" s="4">
        <v>50</v>
      </c>
      <c r="BH51" s="4"/>
      <c r="BI51" s="4"/>
      <c r="BJ51" s="4"/>
      <c r="BK51" s="31"/>
    </row>
    <row r="52" spans="1:76" ht="14.4">
      <c r="A52" s="23" t="str">
        <f t="shared" si="2"/>
        <v/>
      </c>
      <c r="B52" s="102"/>
      <c r="C52" s="206"/>
      <c r="D52" s="206"/>
      <c r="E52" s="207"/>
      <c r="F52" s="103"/>
      <c r="G52" s="91"/>
      <c r="H52" s="92"/>
      <c r="I52" s="104" t="str">
        <f>IF(F52="","",VLOOKUP($F52,選手データ!$A$7:$D$206,2,FALSE))</f>
        <v/>
      </c>
      <c r="J52" s="105"/>
      <c r="K52" s="105"/>
      <c r="L52" s="105"/>
      <c r="M52" s="106"/>
      <c r="N52" s="107" t="str">
        <f>IF(F52="","",VLOOKUP($F52,選手データ!$A$7:$D$206,3,FALSE))</f>
        <v/>
      </c>
      <c r="O52" s="97"/>
      <c r="P52" s="97"/>
      <c r="Q52" s="97"/>
      <c r="R52" s="98"/>
      <c r="S52" s="74" t="str">
        <f>IF(F52="","",VLOOKUP($F52,選手データ!$A$7:$D$206,4,FALSE))</f>
        <v/>
      </c>
      <c r="T52" s="108" t="str">
        <f t="shared" si="8"/>
        <v/>
      </c>
      <c r="U52" s="97"/>
      <c r="V52" s="97"/>
      <c r="W52" s="97"/>
      <c r="X52" s="98"/>
      <c r="Y52" s="109"/>
      <c r="Z52" s="110"/>
      <c r="AA52" s="110"/>
      <c r="AB52" s="111"/>
      <c r="AC52" s="24" t="str">
        <f t="shared" si="4"/>
        <v/>
      </c>
      <c r="AD52" s="25" t="str">
        <f t="shared" si="5"/>
        <v/>
      </c>
      <c r="AE52" s="112"/>
      <c r="AF52" s="113"/>
      <c r="AG52" s="113"/>
      <c r="AH52" s="114"/>
      <c r="AI52" s="90"/>
      <c r="AJ52" s="91"/>
      <c r="AK52" s="92"/>
      <c r="AL52" s="93" t="str">
        <f>IF(AI52="","",VLOOKUP(AI52,選手データ!$F$7:$I$206,2,FALSE))</f>
        <v/>
      </c>
      <c r="AM52" s="94"/>
      <c r="AN52" s="94"/>
      <c r="AO52" s="94"/>
      <c r="AP52" s="95"/>
      <c r="AQ52" s="96" t="str">
        <f>IF(AI52="","",VLOOKUP(AI52,選手データ!$F$7:$I$206,3,FALSE))</f>
        <v/>
      </c>
      <c r="AR52" s="97"/>
      <c r="AS52" s="97"/>
      <c r="AT52" s="97"/>
      <c r="AU52" s="98"/>
      <c r="AV52" s="77" t="str">
        <f>IF(AI52="","",VLOOKUP(AI52,選手データ!$F$7:$I$206,4,FALSE))</f>
        <v/>
      </c>
      <c r="AW52" s="99" t="str">
        <f t="shared" si="9"/>
        <v/>
      </c>
      <c r="AX52" s="97"/>
      <c r="AY52" s="97"/>
      <c r="AZ52" s="97"/>
      <c r="BA52" s="98"/>
      <c r="BB52" s="100"/>
      <c r="BC52" s="91"/>
      <c r="BD52" s="91"/>
      <c r="BE52" s="101"/>
      <c r="BF52" s="26" t="str">
        <f t="shared" si="7"/>
        <v/>
      </c>
      <c r="BG52" s="4">
        <v>51</v>
      </c>
      <c r="BH52" s="4"/>
      <c r="BI52" s="4"/>
      <c r="BJ52" s="4"/>
      <c r="BK52" s="31"/>
    </row>
    <row r="53" spans="1:76" ht="14.4">
      <c r="A53" s="23" t="str">
        <f t="shared" si="2"/>
        <v/>
      </c>
      <c r="B53" s="102"/>
      <c r="C53" s="206"/>
      <c r="D53" s="206"/>
      <c r="E53" s="207"/>
      <c r="F53" s="103"/>
      <c r="G53" s="91"/>
      <c r="H53" s="92"/>
      <c r="I53" s="104" t="str">
        <f>IF(F53="","",VLOOKUP($F53,選手データ!$A$7:$D$206,2,FALSE))</f>
        <v/>
      </c>
      <c r="J53" s="105"/>
      <c r="K53" s="105"/>
      <c r="L53" s="105"/>
      <c r="M53" s="106"/>
      <c r="N53" s="107" t="str">
        <f>IF(F53="","",VLOOKUP($F53,選手データ!$A$7:$D$206,3,FALSE))</f>
        <v/>
      </c>
      <c r="O53" s="97"/>
      <c r="P53" s="97"/>
      <c r="Q53" s="97"/>
      <c r="R53" s="98"/>
      <c r="S53" s="74" t="str">
        <f>IF(F53="","",VLOOKUP($F53,選手データ!$A$7:$D$206,4,FALSE))</f>
        <v/>
      </c>
      <c r="T53" s="108" t="str">
        <f t="shared" si="8"/>
        <v/>
      </c>
      <c r="U53" s="97"/>
      <c r="V53" s="97"/>
      <c r="W53" s="97"/>
      <c r="X53" s="98"/>
      <c r="Y53" s="109"/>
      <c r="Z53" s="110"/>
      <c r="AA53" s="110"/>
      <c r="AB53" s="111"/>
      <c r="AC53" s="24" t="str">
        <f t="shared" si="4"/>
        <v/>
      </c>
      <c r="AD53" s="25" t="str">
        <f t="shared" si="5"/>
        <v/>
      </c>
      <c r="AE53" s="112"/>
      <c r="AF53" s="113"/>
      <c r="AG53" s="113"/>
      <c r="AH53" s="114"/>
      <c r="AI53" s="90"/>
      <c r="AJ53" s="91"/>
      <c r="AK53" s="92"/>
      <c r="AL53" s="93" t="str">
        <f>IF(AI53="","",VLOOKUP(AI53,選手データ!$F$7:$I$206,2,FALSE))</f>
        <v/>
      </c>
      <c r="AM53" s="94"/>
      <c r="AN53" s="94"/>
      <c r="AO53" s="94"/>
      <c r="AP53" s="95"/>
      <c r="AQ53" s="96" t="str">
        <f>IF(AI53="","",VLOOKUP(AI53,選手データ!$F$7:$I$206,3,FALSE))</f>
        <v/>
      </c>
      <c r="AR53" s="97"/>
      <c r="AS53" s="97"/>
      <c r="AT53" s="97"/>
      <c r="AU53" s="98"/>
      <c r="AV53" s="77" t="str">
        <f>IF(AI53="","",VLOOKUP(AI53,選手データ!$F$7:$I$206,4,FALSE))</f>
        <v/>
      </c>
      <c r="AW53" s="99" t="str">
        <f t="shared" si="9"/>
        <v/>
      </c>
      <c r="AX53" s="97"/>
      <c r="AY53" s="97"/>
      <c r="AZ53" s="97"/>
      <c r="BA53" s="98"/>
      <c r="BB53" s="100"/>
      <c r="BC53" s="91"/>
      <c r="BD53" s="91"/>
      <c r="BE53" s="101"/>
      <c r="BF53" s="26" t="str">
        <f t="shared" si="7"/>
        <v/>
      </c>
      <c r="BG53" s="4">
        <v>52</v>
      </c>
      <c r="BH53" s="4"/>
      <c r="BI53" s="4"/>
      <c r="BJ53" s="4"/>
      <c r="BK53" s="31"/>
    </row>
    <row r="54" spans="1:76" ht="14.4">
      <c r="A54" s="23" t="str">
        <f t="shared" si="2"/>
        <v/>
      </c>
      <c r="B54" s="102"/>
      <c r="C54" s="206"/>
      <c r="D54" s="206"/>
      <c r="E54" s="207"/>
      <c r="F54" s="103"/>
      <c r="G54" s="91"/>
      <c r="H54" s="92"/>
      <c r="I54" s="104" t="str">
        <f>IF(F54="","",VLOOKUP($F54,選手データ!$A$7:$D$206,2,FALSE))</f>
        <v/>
      </c>
      <c r="J54" s="105"/>
      <c r="K54" s="105"/>
      <c r="L54" s="105"/>
      <c r="M54" s="106"/>
      <c r="N54" s="107" t="str">
        <f>IF(F54="","",VLOOKUP($F54,選手データ!$A$7:$D$206,3,FALSE))</f>
        <v/>
      </c>
      <c r="O54" s="97"/>
      <c r="P54" s="97"/>
      <c r="Q54" s="97"/>
      <c r="R54" s="98"/>
      <c r="S54" s="74" t="str">
        <f>IF(F54="","",VLOOKUP($F54,選手データ!$A$7:$D$206,4,FALSE))</f>
        <v/>
      </c>
      <c r="T54" s="108" t="str">
        <f t="shared" si="8"/>
        <v/>
      </c>
      <c r="U54" s="97"/>
      <c r="V54" s="97"/>
      <c r="W54" s="97"/>
      <c r="X54" s="98"/>
      <c r="Y54" s="109"/>
      <c r="Z54" s="110"/>
      <c r="AA54" s="110"/>
      <c r="AB54" s="111"/>
      <c r="AC54" s="24" t="str">
        <f t="shared" si="4"/>
        <v/>
      </c>
      <c r="AD54" s="25" t="str">
        <f t="shared" si="5"/>
        <v/>
      </c>
      <c r="AE54" s="112"/>
      <c r="AF54" s="113"/>
      <c r="AG54" s="113"/>
      <c r="AH54" s="114"/>
      <c r="AI54" s="90"/>
      <c r="AJ54" s="91"/>
      <c r="AK54" s="92"/>
      <c r="AL54" s="93" t="str">
        <f>IF(AI54="","",VLOOKUP(AI54,選手データ!$F$7:$I$206,2,FALSE))</f>
        <v/>
      </c>
      <c r="AM54" s="94"/>
      <c r="AN54" s="94"/>
      <c r="AO54" s="94"/>
      <c r="AP54" s="95"/>
      <c r="AQ54" s="96" t="str">
        <f>IF(AI54="","",VLOOKUP(AI54,選手データ!$F$7:$I$206,3,FALSE))</f>
        <v/>
      </c>
      <c r="AR54" s="97"/>
      <c r="AS54" s="97"/>
      <c r="AT54" s="97"/>
      <c r="AU54" s="98"/>
      <c r="AV54" s="77" t="str">
        <f>IF(AI54="","",VLOOKUP(AI54,選手データ!$F$7:$I$206,4,FALSE))</f>
        <v/>
      </c>
      <c r="AW54" s="99" t="str">
        <f t="shared" si="9"/>
        <v/>
      </c>
      <c r="AX54" s="97"/>
      <c r="AY54" s="97"/>
      <c r="AZ54" s="97"/>
      <c r="BA54" s="98"/>
      <c r="BB54" s="100"/>
      <c r="BC54" s="91"/>
      <c r="BD54" s="91"/>
      <c r="BE54" s="101"/>
      <c r="BF54" s="26" t="str">
        <f t="shared" si="7"/>
        <v/>
      </c>
      <c r="BG54" s="4">
        <v>53</v>
      </c>
      <c r="BH54" s="4"/>
      <c r="BI54" s="4"/>
      <c r="BJ54" s="4"/>
      <c r="BK54" s="31"/>
    </row>
    <row r="55" spans="1:76" ht="14.4">
      <c r="A55" s="23" t="str">
        <f t="shared" si="2"/>
        <v/>
      </c>
      <c r="B55" s="102"/>
      <c r="C55" s="206"/>
      <c r="D55" s="206"/>
      <c r="E55" s="207"/>
      <c r="F55" s="103"/>
      <c r="G55" s="91"/>
      <c r="H55" s="92"/>
      <c r="I55" s="104" t="str">
        <f>IF(F55="","",VLOOKUP($F55,選手データ!$A$7:$D$206,2,FALSE))</f>
        <v/>
      </c>
      <c r="J55" s="105"/>
      <c r="K55" s="105"/>
      <c r="L55" s="105"/>
      <c r="M55" s="106"/>
      <c r="N55" s="107" t="str">
        <f>IF(F55="","",VLOOKUP($F55,選手データ!$A$7:$D$206,3,FALSE))</f>
        <v/>
      </c>
      <c r="O55" s="97"/>
      <c r="P55" s="97"/>
      <c r="Q55" s="97"/>
      <c r="R55" s="98"/>
      <c r="S55" s="74" t="str">
        <f>IF(F55="","",VLOOKUP($F55,選手データ!$A$7:$D$206,4,FALSE))</f>
        <v/>
      </c>
      <c r="T55" s="108" t="str">
        <f t="shared" si="8"/>
        <v/>
      </c>
      <c r="U55" s="97"/>
      <c r="V55" s="97"/>
      <c r="W55" s="97"/>
      <c r="X55" s="98"/>
      <c r="Y55" s="109"/>
      <c r="Z55" s="110"/>
      <c r="AA55" s="110"/>
      <c r="AB55" s="111"/>
      <c r="AC55" s="24" t="str">
        <f t="shared" si="4"/>
        <v/>
      </c>
      <c r="AD55" s="25" t="str">
        <f t="shared" si="5"/>
        <v/>
      </c>
      <c r="AE55" s="112"/>
      <c r="AF55" s="113"/>
      <c r="AG55" s="113"/>
      <c r="AH55" s="114"/>
      <c r="AI55" s="90"/>
      <c r="AJ55" s="91"/>
      <c r="AK55" s="92"/>
      <c r="AL55" s="93" t="str">
        <f>IF(AI55="","",VLOOKUP(AI55,選手データ!$F$7:$I$206,2,FALSE))</f>
        <v/>
      </c>
      <c r="AM55" s="94"/>
      <c r="AN55" s="94"/>
      <c r="AO55" s="94"/>
      <c r="AP55" s="95"/>
      <c r="AQ55" s="96" t="str">
        <f>IF(AI55="","",VLOOKUP(AI55,選手データ!$F$7:$I$206,3,FALSE))</f>
        <v/>
      </c>
      <c r="AR55" s="97"/>
      <c r="AS55" s="97"/>
      <c r="AT55" s="97"/>
      <c r="AU55" s="98"/>
      <c r="AV55" s="77" t="str">
        <f>IF(AI55="","",VLOOKUP(AI55,選手データ!$F$7:$I$206,4,FALSE))</f>
        <v/>
      </c>
      <c r="AW55" s="99" t="str">
        <f t="shared" si="9"/>
        <v/>
      </c>
      <c r="AX55" s="97"/>
      <c r="AY55" s="97"/>
      <c r="AZ55" s="97"/>
      <c r="BA55" s="98"/>
      <c r="BB55" s="100"/>
      <c r="BC55" s="91"/>
      <c r="BD55" s="91"/>
      <c r="BE55" s="101"/>
      <c r="BF55" s="26" t="str">
        <f t="shared" si="7"/>
        <v/>
      </c>
      <c r="BG55" s="4">
        <v>54</v>
      </c>
      <c r="BH55" s="4"/>
      <c r="BI55" s="4"/>
      <c r="BJ55" s="4"/>
      <c r="BK55" s="31"/>
      <c r="BL55" s="32"/>
      <c r="BM55" s="4"/>
      <c r="BN55" s="31"/>
      <c r="BO55" s="32"/>
      <c r="BP55" s="4"/>
      <c r="BQ55" s="4"/>
      <c r="BR55" s="4"/>
      <c r="BS55" s="4"/>
      <c r="BT55" s="4"/>
      <c r="BU55" s="4"/>
      <c r="BV55" s="4"/>
      <c r="BW55" s="4"/>
      <c r="BX55" s="4"/>
    </row>
    <row r="56" spans="1:76" ht="14.4">
      <c r="A56" s="23" t="str">
        <f t="shared" si="2"/>
        <v/>
      </c>
      <c r="B56" s="102"/>
      <c r="C56" s="206"/>
      <c r="D56" s="206"/>
      <c r="E56" s="207"/>
      <c r="F56" s="103"/>
      <c r="G56" s="91"/>
      <c r="H56" s="92"/>
      <c r="I56" s="104" t="str">
        <f>IF(F56="","",VLOOKUP($F56,選手データ!$A$7:$D$206,2,FALSE))</f>
        <v/>
      </c>
      <c r="J56" s="105"/>
      <c r="K56" s="105"/>
      <c r="L56" s="105"/>
      <c r="M56" s="106"/>
      <c r="N56" s="107" t="str">
        <f>IF(F56="","",VLOOKUP($F56,選手データ!$A$7:$D$206,3,FALSE))</f>
        <v/>
      </c>
      <c r="O56" s="97"/>
      <c r="P56" s="97"/>
      <c r="Q56" s="97"/>
      <c r="R56" s="98"/>
      <c r="S56" s="74" t="str">
        <f>IF(F56="","",VLOOKUP($F56,選手データ!$A$7:$D$206,4,FALSE))</f>
        <v/>
      </c>
      <c r="T56" s="108" t="str">
        <f t="shared" si="8"/>
        <v/>
      </c>
      <c r="U56" s="97"/>
      <c r="V56" s="97"/>
      <c r="W56" s="97"/>
      <c r="X56" s="98"/>
      <c r="Y56" s="109"/>
      <c r="Z56" s="110"/>
      <c r="AA56" s="110"/>
      <c r="AB56" s="111"/>
      <c r="AC56" s="24" t="str">
        <f t="shared" si="4"/>
        <v/>
      </c>
      <c r="AD56" s="25" t="str">
        <f t="shared" si="5"/>
        <v/>
      </c>
      <c r="AE56" s="112"/>
      <c r="AF56" s="113"/>
      <c r="AG56" s="113"/>
      <c r="AH56" s="114"/>
      <c r="AI56" s="90"/>
      <c r="AJ56" s="91"/>
      <c r="AK56" s="92"/>
      <c r="AL56" s="93" t="str">
        <f>IF(AI56="","",VLOOKUP(AI56,選手データ!$F$7:$I$206,2,FALSE))</f>
        <v/>
      </c>
      <c r="AM56" s="94"/>
      <c r="AN56" s="94"/>
      <c r="AO56" s="94"/>
      <c r="AP56" s="95"/>
      <c r="AQ56" s="96" t="str">
        <f>IF(AI56="","",VLOOKUP(AI56,選手データ!$F$7:$I$206,3,FALSE))</f>
        <v/>
      </c>
      <c r="AR56" s="97"/>
      <c r="AS56" s="97"/>
      <c r="AT56" s="97"/>
      <c r="AU56" s="98"/>
      <c r="AV56" s="77" t="str">
        <f>IF(AI56="","",VLOOKUP(AI56,選手データ!$F$7:$I$206,4,FALSE))</f>
        <v/>
      </c>
      <c r="AW56" s="99" t="str">
        <f t="shared" si="9"/>
        <v/>
      </c>
      <c r="AX56" s="97"/>
      <c r="AY56" s="97"/>
      <c r="AZ56" s="97"/>
      <c r="BA56" s="98"/>
      <c r="BB56" s="100"/>
      <c r="BC56" s="91"/>
      <c r="BD56" s="91"/>
      <c r="BE56" s="101"/>
      <c r="BF56" s="26" t="str">
        <f t="shared" si="7"/>
        <v/>
      </c>
      <c r="BG56" s="4">
        <v>55</v>
      </c>
      <c r="BH56" s="4"/>
      <c r="BI56" s="4"/>
      <c r="BJ56" s="4"/>
      <c r="BK56" s="31"/>
      <c r="BL56" s="32"/>
      <c r="BM56" s="4"/>
      <c r="BN56" s="31"/>
      <c r="BO56" s="32"/>
      <c r="BP56" s="4"/>
      <c r="BQ56" s="4"/>
      <c r="BR56" s="4"/>
      <c r="BS56" s="4"/>
      <c r="BT56" s="4"/>
      <c r="BU56" s="4"/>
      <c r="BV56" s="4"/>
      <c r="BW56" s="4"/>
      <c r="BX56" s="4"/>
    </row>
    <row r="57" spans="1:76" ht="14.4">
      <c r="A57" s="23" t="str">
        <f t="shared" si="2"/>
        <v/>
      </c>
      <c r="B57" s="102"/>
      <c r="C57" s="206"/>
      <c r="D57" s="206"/>
      <c r="E57" s="207"/>
      <c r="F57" s="103"/>
      <c r="G57" s="91"/>
      <c r="H57" s="92"/>
      <c r="I57" s="104" t="str">
        <f>IF(F57="","",VLOOKUP($F57,選手データ!$A$7:$D$206,2,FALSE))</f>
        <v/>
      </c>
      <c r="J57" s="105"/>
      <c r="K57" s="105"/>
      <c r="L57" s="105"/>
      <c r="M57" s="106"/>
      <c r="N57" s="107" t="str">
        <f>IF(F57="","",VLOOKUP($F57,選手データ!$A$7:$D$206,3,FALSE))</f>
        <v/>
      </c>
      <c r="O57" s="97"/>
      <c r="P57" s="97"/>
      <c r="Q57" s="97"/>
      <c r="R57" s="98"/>
      <c r="S57" s="74" t="str">
        <f>IF(F57="","",VLOOKUP($F57,選手データ!$A$7:$D$206,4,FALSE))</f>
        <v/>
      </c>
      <c r="T57" s="108" t="str">
        <f t="shared" si="8"/>
        <v/>
      </c>
      <c r="U57" s="97"/>
      <c r="V57" s="97"/>
      <c r="W57" s="97"/>
      <c r="X57" s="98"/>
      <c r="Y57" s="109"/>
      <c r="Z57" s="110"/>
      <c r="AA57" s="110"/>
      <c r="AB57" s="111"/>
      <c r="AC57" s="24" t="str">
        <f t="shared" si="4"/>
        <v/>
      </c>
      <c r="AD57" s="25" t="str">
        <f t="shared" si="5"/>
        <v/>
      </c>
      <c r="AE57" s="112"/>
      <c r="AF57" s="113"/>
      <c r="AG57" s="113"/>
      <c r="AH57" s="114"/>
      <c r="AI57" s="90"/>
      <c r="AJ57" s="91"/>
      <c r="AK57" s="92"/>
      <c r="AL57" s="93" t="str">
        <f>IF(AI57="","",VLOOKUP(AI57,選手データ!$F$7:$I$206,2,FALSE))</f>
        <v/>
      </c>
      <c r="AM57" s="94"/>
      <c r="AN57" s="94"/>
      <c r="AO57" s="94"/>
      <c r="AP57" s="95"/>
      <c r="AQ57" s="96" t="str">
        <f>IF(AI57="","",VLOOKUP(AI57,選手データ!$F$7:$I$206,3,FALSE))</f>
        <v/>
      </c>
      <c r="AR57" s="97"/>
      <c r="AS57" s="97"/>
      <c r="AT57" s="97"/>
      <c r="AU57" s="98"/>
      <c r="AV57" s="77" t="str">
        <f>IF(AI57="","",VLOOKUP(AI57,選手データ!$F$7:$I$206,4,FALSE))</f>
        <v/>
      </c>
      <c r="AW57" s="99" t="str">
        <f t="shared" si="9"/>
        <v/>
      </c>
      <c r="AX57" s="97"/>
      <c r="AY57" s="97"/>
      <c r="AZ57" s="97"/>
      <c r="BA57" s="98"/>
      <c r="BB57" s="100"/>
      <c r="BC57" s="91"/>
      <c r="BD57" s="91"/>
      <c r="BE57" s="101"/>
      <c r="BF57" s="26" t="str">
        <f t="shared" si="7"/>
        <v/>
      </c>
      <c r="BG57" s="4">
        <v>56</v>
      </c>
      <c r="BH57" s="4"/>
      <c r="BI57" s="4"/>
      <c r="BJ57" s="4"/>
      <c r="BK57" s="31"/>
      <c r="BL57" s="32"/>
      <c r="BM57" s="4"/>
      <c r="BN57" s="31"/>
      <c r="BO57" s="32"/>
      <c r="BP57" s="4"/>
      <c r="BQ57" s="4"/>
      <c r="BR57" s="4"/>
      <c r="BS57" s="4"/>
      <c r="BT57" s="4"/>
      <c r="BU57" s="4"/>
      <c r="BV57" s="4"/>
      <c r="BW57" s="4"/>
      <c r="BX57" s="4"/>
    </row>
    <row r="58" spans="1:76" ht="14.4">
      <c r="A58" s="23" t="str">
        <f t="shared" si="2"/>
        <v/>
      </c>
      <c r="B58" s="102"/>
      <c r="C58" s="206"/>
      <c r="D58" s="206"/>
      <c r="E58" s="207"/>
      <c r="F58" s="103"/>
      <c r="G58" s="91"/>
      <c r="H58" s="92"/>
      <c r="I58" s="104" t="str">
        <f>IF(F58="","",VLOOKUP($F58,選手データ!$A$7:$D$206,2,FALSE))</f>
        <v/>
      </c>
      <c r="J58" s="105"/>
      <c r="K58" s="105"/>
      <c r="L58" s="105"/>
      <c r="M58" s="106"/>
      <c r="N58" s="107" t="str">
        <f>IF(F58="","",VLOOKUP($F58,選手データ!$A$7:$D$206,3,FALSE))</f>
        <v/>
      </c>
      <c r="O58" s="97"/>
      <c r="P58" s="97"/>
      <c r="Q58" s="97"/>
      <c r="R58" s="98"/>
      <c r="S58" s="74" t="str">
        <f>IF(F58="","",VLOOKUP($F58,選手データ!$A$7:$D$206,4,FALSE))</f>
        <v/>
      </c>
      <c r="T58" s="108" t="str">
        <f t="shared" si="8"/>
        <v/>
      </c>
      <c r="U58" s="97"/>
      <c r="V58" s="97"/>
      <c r="W58" s="97"/>
      <c r="X58" s="98"/>
      <c r="Y58" s="109"/>
      <c r="Z58" s="110"/>
      <c r="AA58" s="110"/>
      <c r="AB58" s="111"/>
      <c r="AC58" s="24" t="str">
        <f t="shared" si="4"/>
        <v/>
      </c>
      <c r="AD58" s="25" t="str">
        <f t="shared" si="5"/>
        <v/>
      </c>
      <c r="AE58" s="112"/>
      <c r="AF58" s="113"/>
      <c r="AG58" s="113"/>
      <c r="AH58" s="114"/>
      <c r="AI58" s="90"/>
      <c r="AJ58" s="91"/>
      <c r="AK58" s="92"/>
      <c r="AL58" s="93" t="str">
        <f>IF(AI58="","",VLOOKUP(AI58,選手データ!$F$7:$I$206,2,FALSE))</f>
        <v/>
      </c>
      <c r="AM58" s="94"/>
      <c r="AN58" s="94"/>
      <c r="AO58" s="94"/>
      <c r="AP58" s="95"/>
      <c r="AQ58" s="96" t="str">
        <f>IF(AI58="","",VLOOKUP(AI58,選手データ!$F$7:$I$206,3,FALSE))</f>
        <v/>
      </c>
      <c r="AR58" s="97"/>
      <c r="AS58" s="97"/>
      <c r="AT58" s="97"/>
      <c r="AU58" s="98"/>
      <c r="AV58" s="77" t="str">
        <f>IF(AI58="","",VLOOKUP(AI58,選手データ!$F$7:$I$206,4,FALSE))</f>
        <v/>
      </c>
      <c r="AW58" s="99" t="str">
        <f t="shared" si="9"/>
        <v/>
      </c>
      <c r="AX58" s="97"/>
      <c r="AY58" s="97"/>
      <c r="AZ58" s="97"/>
      <c r="BA58" s="98"/>
      <c r="BB58" s="100"/>
      <c r="BC58" s="91"/>
      <c r="BD58" s="91"/>
      <c r="BE58" s="101"/>
      <c r="BF58" s="26" t="str">
        <f t="shared" si="7"/>
        <v/>
      </c>
      <c r="BG58" s="4">
        <v>57</v>
      </c>
      <c r="BH58" s="4"/>
      <c r="BI58" s="4"/>
      <c r="BJ58" s="4"/>
      <c r="BK58" s="31"/>
      <c r="BL58" s="32"/>
      <c r="BM58" s="4"/>
      <c r="BN58" s="31"/>
      <c r="BO58" s="32"/>
      <c r="BP58" s="4"/>
      <c r="BQ58" s="4"/>
      <c r="BR58" s="4"/>
      <c r="BS58" s="4"/>
      <c r="BT58" s="4"/>
      <c r="BU58" s="4"/>
      <c r="BV58" s="4"/>
      <c r="BW58" s="4"/>
      <c r="BX58" s="4"/>
    </row>
    <row r="59" spans="1:76" ht="14.4">
      <c r="A59" s="23" t="str">
        <f t="shared" si="2"/>
        <v/>
      </c>
      <c r="B59" s="102"/>
      <c r="C59" s="206"/>
      <c r="D59" s="206"/>
      <c r="E59" s="207"/>
      <c r="F59" s="103"/>
      <c r="G59" s="91"/>
      <c r="H59" s="92"/>
      <c r="I59" s="104" t="str">
        <f>IF(F59="","",VLOOKUP($F59,選手データ!$A$7:$D$206,2,FALSE))</f>
        <v/>
      </c>
      <c r="J59" s="105"/>
      <c r="K59" s="105"/>
      <c r="L59" s="105"/>
      <c r="M59" s="106"/>
      <c r="N59" s="107" t="str">
        <f>IF(F59="","",VLOOKUP($F59,選手データ!$A$7:$D$206,3,FALSE))</f>
        <v/>
      </c>
      <c r="O59" s="97"/>
      <c r="P59" s="97"/>
      <c r="Q59" s="97"/>
      <c r="R59" s="98"/>
      <c r="S59" s="74" t="str">
        <f>IF(F59="","",VLOOKUP($F59,選手データ!$A$7:$D$206,4,FALSE))</f>
        <v/>
      </c>
      <c r="T59" s="108" t="str">
        <f t="shared" si="8"/>
        <v/>
      </c>
      <c r="U59" s="97"/>
      <c r="V59" s="97"/>
      <c r="W59" s="97"/>
      <c r="X59" s="98"/>
      <c r="Y59" s="109"/>
      <c r="Z59" s="110"/>
      <c r="AA59" s="110"/>
      <c r="AB59" s="111"/>
      <c r="AC59" s="24" t="str">
        <f t="shared" si="4"/>
        <v/>
      </c>
      <c r="AD59" s="25" t="str">
        <f t="shared" si="5"/>
        <v/>
      </c>
      <c r="AE59" s="112"/>
      <c r="AF59" s="113"/>
      <c r="AG59" s="113"/>
      <c r="AH59" s="114"/>
      <c r="AI59" s="90"/>
      <c r="AJ59" s="91"/>
      <c r="AK59" s="92"/>
      <c r="AL59" s="93" t="str">
        <f>IF(AI59="","",VLOOKUP(AI59,選手データ!$F$7:$I$206,2,FALSE))</f>
        <v/>
      </c>
      <c r="AM59" s="94"/>
      <c r="AN59" s="94"/>
      <c r="AO59" s="94"/>
      <c r="AP59" s="95"/>
      <c r="AQ59" s="96" t="str">
        <f>IF(AI59="","",VLOOKUP(AI59,選手データ!$F$7:$I$206,3,FALSE))</f>
        <v/>
      </c>
      <c r="AR59" s="97"/>
      <c r="AS59" s="97"/>
      <c r="AT59" s="97"/>
      <c r="AU59" s="98"/>
      <c r="AV59" s="77" t="str">
        <f>IF(AI59="","",VLOOKUP(AI59,選手データ!$F$7:$I$206,4,FALSE))</f>
        <v/>
      </c>
      <c r="AW59" s="99" t="str">
        <f t="shared" si="9"/>
        <v/>
      </c>
      <c r="AX59" s="97"/>
      <c r="AY59" s="97"/>
      <c r="AZ59" s="97"/>
      <c r="BA59" s="98"/>
      <c r="BB59" s="100"/>
      <c r="BC59" s="91"/>
      <c r="BD59" s="91"/>
      <c r="BE59" s="101"/>
      <c r="BF59" s="26" t="str">
        <f t="shared" si="7"/>
        <v/>
      </c>
      <c r="BG59" s="4">
        <v>58</v>
      </c>
      <c r="BH59" s="4"/>
      <c r="BI59" s="4"/>
      <c r="BJ59" s="4"/>
      <c r="BK59" s="31"/>
      <c r="BL59" s="32"/>
      <c r="BM59" s="4"/>
      <c r="BN59" s="31"/>
      <c r="BO59" s="32"/>
      <c r="BP59" s="4"/>
      <c r="BQ59" s="4"/>
      <c r="BR59" s="4"/>
      <c r="BS59" s="4"/>
      <c r="BT59" s="4"/>
      <c r="BU59" s="4"/>
      <c r="BV59" s="4"/>
      <c r="BW59" s="4"/>
      <c r="BX59" s="4"/>
    </row>
    <row r="60" spans="1:76" ht="14.4">
      <c r="A60" s="23" t="str">
        <f t="shared" si="2"/>
        <v/>
      </c>
      <c r="B60" s="102"/>
      <c r="C60" s="206"/>
      <c r="D60" s="206"/>
      <c r="E60" s="207"/>
      <c r="F60" s="103"/>
      <c r="G60" s="91"/>
      <c r="H60" s="92"/>
      <c r="I60" s="104" t="str">
        <f>IF(F60="","",VLOOKUP($F60,選手データ!$A$7:$D$206,2,FALSE))</f>
        <v/>
      </c>
      <c r="J60" s="105"/>
      <c r="K60" s="105"/>
      <c r="L60" s="105"/>
      <c r="M60" s="106"/>
      <c r="N60" s="107" t="str">
        <f>IF(F60="","",VLOOKUP($F60,選手データ!$A$7:$D$206,3,FALSE))</f>
        <v/>
      </c>
      <c r="O60" s="97"/>
      <c r="P60" s="97"/>
      <c r="Q60" s="97"/>
      <c r="R60" s="98"/>
      <c r="S60" s="74" t="str">
        <f>IF(F60="","",VLOOKUP($F60,選手データ!$A$7:$D$206,4,FALSE))</f>
        <v/>
      </c>
      <c r="T60" s="108" t="str">
        <f t="shared" si="8"/>
        <v/>
      </c>
      <c r="U60" s="97"/>
      <c r="V60" s="97"/>
      <c r="W60" s="97"/>
      <c r="X60" s="98"/>
      <c r="Y60" s="109"/>
      <c r="Z60" s="110"/>
      <c r="AA60" s="110"/>
      <c r="AB60" s="111"/>
      <c r="AC60" s="24" t="str">
        <f t="shared" si="4"/>
        <v/>
      </c>
      <c r="AD60" s="25" t="str">
        <f t="shared" si="5"/>
        <v/>
      </c>
      <c r="AE60" s="112"/>
      <c r="AF60" s="113"/>
      <c r="AG60" s="113"/>
      <c r="AH60" s="114"/>
      <c r="AI60" s="90"/>
      <c r="AJ60" s="91"/>
      <c r="AK60" s="92"/>
      <c r="AL60" s="93" t="str">
        <f>IF(AI60="","",VLOOKUP(AI60,選手データ!$F$7:$I$206,2,FALSE))</f>
        <v/>
      </c>
      <c r="AM60" s="94"/>
      <c r="AN60" s="94"/>
      <c r="AO60" s="94"/>
      <c r="AP60" s="95"/>
      <c r="AQ60" s="96" t="str">
        <f>IF(AI60="","",VLOOKUP(AI60,選手データ!$F$7:$I$206,3,FALSE))</f>
        <v/>
      </c>
      <c r="AR60" s="97"/>
      <c r="AS60" s="97"/>
      <c r="AT60" s="97"/>
      <c r="AU60" s="98"/>
      <c r="AV60" s="77" t="str">
        <f>IF(AI60="","",VLOOKUP(AI60,選手データ!$F$7:$I$206,4,FALSE))</f>
        <v/>
      </c>
      <c r="AW60" s="99" t="str">
        <f t="shared" si="9"/>
        <v/>
      </c>
      <c r="AX60" s="97"/>
      <c r="AY60" s="97"/>
      <c r="AZ60" s="97"/>
      <c r="BA60" s="98"/>
      <c r="BB60" s="100"/>
      <c r="BC60" s="91"/>
      <c r="BD60" s="91"/>
      <c r="BE60" s="101"/>
      <c r="BF60" s="26" t="str">
        <f t="shared" si="7"/>
        <v/>
      </c>
      <c r="BG60" s="4">
        <v>59</v>
      </c>
      <c r="BH60" s="4"/>
      <c r="BI60" s="4"/>
      <c r="BJ60" s="4"/>
      <c r="BK60" s="31"/>
      <c r="BL60" s="32"/>
      <c r="BM60" s="4"/>
      <c r="BN60" s="31"/>
      <c r="BO60" s="32"/>
      <c r="BP60" s="4"/>
      <c r="BQ60" s="4"/>
      <c r="BR60" s="4"/>
      <c r="BS60" s="4"/>
      <c r="BT60" s="4"/>
      <c r="BU60" s="4"/>
      <c r="BV60" s="4"/>
      <c r="BW60" s="4"/>
      <c r="BX60" s="4"/>
    </row>
    <row r="61" spans="1:76" ht="14.4">
      <c r="A61" s="23" t="str">
        <f t="shared" si="2"/>
        <v/>
      </c>
      <c r="B61" s="102"/>
      <c r="C61" s="206"/>
      <c r="D61" s="206"/>
      <c r="E61" s="207"/>
      <c r="F61" s="103"/>
      <c r="G61" s="91"/>
      <c r="H61" s="92"/>
      <c r="I61" s="104" t="str">
        <f>IF(F61="","",VLOOKUP($F61,選手データ!$A$7:$D$206,2,FALSE))</f>
        <v/>
      </c>
      <c r="J61" s="105"/>
      <c r="K61" s="105"/>
      <c r="L61" s="105"/>
      <c r="M61" s="106"/>
      <c r="N61" s="107" t="str">
        <f>IF(F61="","",VLOOKUP($F61,選手データ!$A$7:$D$206,3,FALSE))</f>
        <v/>
      </c>
      <c r="O61" s="97"/>
      <c r="P61" s="97"/>
      <c r="Q61" s="97"/>
      <c r="R61" s="98"/>
      <c r="S61" s="74" t="str">
        <f>IF(F61="","",VLOOKUP($F61,選手データ!$A$7:$D$206,4,FALSE))</f>
        <v/>
      </c>
      <c r="T61" s="108" t="str">
        <f t="shared" si="8"/>
        <v/>
      </c>
      <c r="U61" s="97"/>
      <c r="V61" s="97"/>
      <c r="W61" s="97"/>
      <c r="X61" s="98"/>
      <c r="Y61" s="109"/>
      <c r="Z61" s="110"/>
      <c r="AA61" s="110"/>
      <c r="AB61" s="111"/>
      <c r="AC61" s="24" t="str">
        <f t="shared" si="4"/>
        <v/>
      </c>
      <c r="AD61" s="25" t="str">
        <f t="shared" si="5"/>
        <v/>
      </c>
      <c r="AE61" s="112"/>
      <c r="AF61" s="113"/>
      <c r="AG61" s="113"/>
      <c r="AH61" s="114"/>
      <c r="AI61" s="90"/>
      <c r="AJ61" s="91"/>
      <c r="AK61" s="92"/>
      <c r="AL61" s="93" t="str">
        <f>IF(AI61="","",VLOOKUP(AI61,選手データ!$F$7:$I$206,2,FALSE))</f>
        <v/>
      </c>
      <c r="AM61" s="94"/>
      <c r="AN61" s="94"/>
      <c r="AO61" s="94"/>
      <c r="AP61" s="95"/>
      <c r="AQ61" s="96" t="str">
        <f>IF(AI61="","",VLOOKUP(AI61,選手データ!$F$7:$I$206,3,FALSE))</f>
        <v/>
      </c>
      <c r="AR61" s="97"/>
      <c r="AS61" s="97"/>
      <c r="AT61" s="97"/>
      <c r="AU61" s="98"/>
      <c r="AV61" s="77" t="str">
        <f>IF(AI61="","",VLOOKUP(AI61,選手データ!$F$7:$I$206,4,FALSE))</f>
        <v/>
      </c>
      <c r="AW61" s="99" t="str">
        <f t="shared" si="9"/>
        <v/>
      </c>
      <c r="AX61" s="97"/>
      <c r="AY61" s="97"/>
      <c r="AZ61" s="97"/>
      <c r="BA61" s="98"/>
      <c r="BB61" s="100"/>
      <c r="BC61" s="91"/>
      <c r="BD61" s="91"/>
      <c r="BE61" s="101"/>
      <c r="BF61" s="26" t="str">
        <f t="shared" si="7"/>
        <v/>
      </c>
      <c r="BG61" s="4">
        <v>60</v>
      </c>
      <c r="BH61" s="4"/>
      <c r="BI61" s="4"/>
      <c r="BJ61" s="4"/>
      <c r="BK61" s="31"/>
      <c r="BL61" s="32"/>
      <c r="BM61" s="4"/>
      <c r="BN61" s="31"/>
      <c r="BO61" s="32"/>
      <c r="BP61" s="4"/>
      <c r="BQ61" s="4"/>
      <c r="BR61" s="4"/>
      <c r="BS61" s="4"/>
      <c r="BT61" s="4"/>
      <c r="BU61" s="4"/>
      <c r="BV61" s="4"/>
      <c r="BW61" s="4"/>
      <c r="BX61" s="4"/>
    </row>
    <row r="62" spans="1:76" ht="14.4">
      <c r="A62" s="23" t="str">
        <f t="shared" si="2"/>
        <v/>
      </c>
      <c r="B62" s="102"/>
      <c r="C62" s="206"/>
      <c r="D62" s="206"/>
      <c r="E62" s="207"/>
      <c r="F62" s="103"/>
      <c r="G62" s="91"/>
      <c r="H62" s="92"/>
      <c r="I62" s="104" t="str">
        <f>IF(F62="","",VLOOKUP($F62,選手データ!$A$7:$D$206,2,FALSE))</f>
        <v/>
      </c>
      <c r="J62" s="105"/>
      <c r="K62" s="105"/>
      <c r="L62" s="105"/>
      <c r="M62" s="106"/>
      <c r="N62" s="107" t="str">
        <f>IF(F62="","",VLOOKUP($F62,選手データ!$A$7:$D$206,3,FALSE))</f>
        <v/>
      </c>
      <c r="O62" s="97"/>
      <c r="P62" s="97"/>
      <c r="Q62" s="97"/>
      <c r="R62" s="98"/>
      <c r="S62" s="74" t="str">
        <f>IF(F62="","",VLOOKUP($F62,選手データ!$A$7:$D$206,4,FALSE))</f>
        <v/>
      </c>
      <c r="T62" s="108" t="str">
        <f t="shared" si="8"/>
        <v/>
      </c>
      <c r="U62" s="97"/>
      <c r="V62" s="97"/>
      <c r="W62" s="97"/>
      <c r="X62" s="98"/>
      <c r="Y62" s="109"/>
      <c r="Z62" s="110"/>
      <c r="AA62" s="110"/>
      <c r="AB62" s="111"/>
      <c r="AC62" s="24" t="str">
        <f t="shared" si="4"/>
        <v/>
      </c>
      <c r="AD62" s="25" t="str">
        <f t="shared" si="5"/>
        <v/>
      </c>
      <c r="AE62" s="112"/>
      <c r="AF62" s="113"/>
      <c r="AG62" s="113"/>
      <c r="AH62" s="114"/>
      <c r="AI62" s="90"/>
      <c r="AJ62" s="91"/>
      <c r="AK62" s="92"/>
      <c r="AL62" s="93" t="str">
        <f>IF(AI62="","",VLOOKUP(AI62,選手データ!$F$7:$I$206,2,FALSE))</f>
        <v/>
      </c>
      <c r="AM62" s="94"/>
      <c r="AN62" s="94"/>
      <c r="AO62" s="94"/>
      <c r="AP62" s="95"/>
      <c r="AQ62" s="96" t="str">
        <f>IF(AI62="","",VLOOKUP(AI62,選手データ!$F$7:$I$206,3,FALSE))</f>
        <v/>
      </c>
      <c r="AR62" s="97"/>
      <c r="AS62" s="97"/>
      <c r="AT62" s="97"/>
      <c r="AU62" s="98"/>
      <c r="AV62" s="77" t="str">
        <f>IF(AI62="","",VLOOKUP(AI62,選手データ!$F$7:$I$206,4,FALSE))</f>
        <v/>
      </c>
      <c r="AW62" s="99" t="str">
        <f t="shared" si="9"/>
        <v/>
      </c>
      <c r="AX62" s="97"/>
      <c r="AY62" s="97"/>
      <c r="AZ62" s="97"/>
      <c r="BA62" s="98"/>
      <c r="BB62" s="100"/>
      <c r="BC62" s="91"/>
      <c r="BD62" s="91"/>
      <c r="BE62" s="101"/>
      <c r="BF62" s="26" t="str">
        <f t="shared" si="7"/>
        <v/>
      </c>
      <c r="BG62" s="4">
        <v>61</v>
      </c>
      <c r="BH62" s="4"/>
      <c r="BI62" s="4"/>
      <c r="BJ62" s="4"/>
      <c r="BK62" s="31"/>
      <c r="BL62" s="32"/>
      <c r="BM62" s="4"/>
      <c r="BN62" s="31"/>
      <c r="BO62" s="32"/>
      <c r="BP62" s="4"/>
      <c r="BQ62" s="4"/>
      <c r="BR62" s="4"/>
      <c r="BS62" s="4"/>
      <c r="BT62" s="4"/>
      <c r="BU62" s="4"/>
      <c r="BV62" s="4"/>
      <c r="BW62" s="4"/>
      <c r="BX62" s="4"/>
    </row>
    <row r="63" spans="1:76" ht="14.4">
      <c r="A63" s="23" t="str">
        <f t="shared" si="2"/>
        <v/>
      </c>
      <c r="B63" s="102"/>
      <c r="C63" s="206"/>
      <c r="D63" s="206"/>
      <c r="E63" s="207"/>
      <c r="F63" s="103"/>
      <c r="G63" s="91"/>
      <c r="H63" s="92"/>
      <c r="I63" s="104" t="str">
        <f>IF(F63="","",VLOOKUP($F63,選手データ!$A$7:$D$206,2,FALSE))</f>
        <v/>
      </c>
      <c r="J63" s="105"/>
      <c r="K63" s="105"/>
      <c r="L63" s="105"/>
      <c r="M63" s="106"/>
      <c r="N63" s="107" t="str">
        <f>IF(F63="","",VLOOKUP($F63,選手データ!$A$7:$D$206,3,FALSE))</f>
        <v/>
      </c>
      <c r="O63" s="97"/>
      <c r="P63" s="97"/>
      <c r="Q63" s="97"/>
      <c r="R63" s="98"/>
      <c r="S63" s="74" t="str">
        <f>IF(F63="","",VLOOKUP($F63,選手データ!$A$7:$D$206,4,FALSE))</f>
        <v/>
      </c>
      <c r="T63" s="108" t="str">
        <f t="shared" si="8"/>
        <v/>
      </c>
      <c r="U63" s="97"/>
      <c r="V63" s="97"/>
      <c r="W63" s="97"/>
      <c r="X63" s="98"/>
      <c r="Y63" s="109"/>
      <c r="Z63" s="110"/>
      <c r="AA63" s="110"/>
      <c r="AB63" s="111"/>
      <c r="AC63" s="24" t="str">
        <f t="shared" si="4"/>
        <v/>
      </c>
      <c r="AD63" s="25" t="str">
        <f t="shared" si="5"/>
        <v/>
      </c>
      <c r="AE63" s="112"/>
      <c r="AF63" s="113"/>
      <c r="AG63" s="113"/>
      <c r="AH63" s="114"/>
      <c r="AI63" s="90"/>
      <c r="AJ63" s="91"/>
      <c r="AK63" s="92"/>
      <c r="AL63" s="93" t="str">
        <f>IF(AI63="","",VLOOKUP(AI63,選手データ!$F$7:$I$206,2,FALSE))</f>
        <v/>
      </c>
      <c r="AM63" s="94"/>
      <c r="AN63" s="94"/>
      <c r="AO63" s="94"/>
      <c r="AP63" s="95"/>
      <c r="AQ63" s="96" t="str">
        <f>IF(AI63="","",VLOOKUP(AI63,選手データ!$F$7:$I$206,3,FALSE))</f>
        <v/>
      </c>
      <c r="AR63" s="97"/>
      <c r="AS63" s="97"/>
      <c r="AT63" s="97"/>
      <c r="AU63" s="98"/>
      <c r="AV63" s="77" t="str">
        <f>IF(AI63="","",VLOOKUP(AI63,選手データ!$F$7:$I$206,4,FALSE))</f>
        <v/>
      </c>
      <c r="AW63" s="99" t="str">
        <f t="shared" si="9"/>
        <v/>
      </c>
      <c r="AX63" s="97"/>
      <c r="AY63" s="97"/>
      <c r="AZ63" s="97"/>
      <c r="BA63" s="98"/>
      <c r="BB63" s="100"/>
      <c r="BC63" s="91"/>
      <c r="BD63" s="91"/>
      <c r="BE63" s="101"/>
      <c r="BF63" s="26" t="str">
        <f t="shared" si="7"/>
        <v/>
      </c>
      <c r="BG63" s="4">
        <v>62</v>
      </c>
      <c r="BH63" s="4"/>
      <c r="BI63" s="4"/>
      <c r="BJ63" s="4"/>
      <c r="BK63" s="31"/>
      <c r="BL63" s="32"/>
      <c r="BM63" s="4"/>
      <c r="BN63" s="31"/>
      <c r="BO63" s="32"/>
      <c r="BP63" s="4"/>
      <c r="BQ63" s="4"/>
      <c r="BR63" s="4"/>
      <c r="BS63" s="4"/>
      <c r="BT63" s="4"/>
      <c r="BU63" s="4"/>
      <c r="BV63" s="4"/>
      <c r="BW63" s="4"/>
      <c r="BX63" s="4"/>
    </row>
    <row r="64" spans="1:76" ht="14.4">
      <c r="A64" s="23" t="str">
        <f t="shared" si="2"/>
        <v/>
      </c>
      <c r="B64" s="102"/>
      <c r="C64" s="206"/>
      <c r="D64" s="206"/>
      <c r="E64" s="207"/>
      <c r="F64" s="103"/>
      <c r="G64" s="91"/>
      <c r="H64" s="92"/>
      <c r="I64" s="104" t="str">
        <f>IF(F64="","",VLOOKUP($F64,選手データ!$A$7:$D$206,2,FALSE))</f>
        <v/>
      </c>
      <c r="J64" s="105"/>
      <c r="K64" s="105"/>
      <c r="L64" s="105"/>
      <c r="M64" s="106"/>
      <c r="N64" s="107" t="str">
        <f>IF(F64="","",VLOOKUP($F64,選手データ!$A$7:$D$206,3,FALSE))</f>
        <v/>
      </c>
      <c r="O64" s="97"/>
      <c r="P64" s="97"/>
      <c r="Q64" s="97"/>
      <c r="R64" s="98"/>
      <c r="S64" s="74" t="str">
        <f>IF(F64="","",VLOOKUP($F64,選手データ!$A$7:$D$206,4,FALSE))</f>
        <v/>
      </c>
      <c r="T64" s="108" t="str">
        <f t="shared" si="8"/>
        <v/>
      </c>
      <c r="U64" s="97"/>
      <c r="V64" s="97"/>
      <c r="W64" s="97"/>
      <c r="X64" s="98"/>
      <c r="Y64" s="109"/>
      <c r="Z64" s="110"/>
      <c r="AA64" s="110"/>
      <c r="AB64" s="111"/>
      <c r="AC64" s="24" t="str">
        <f t="shared" si="4"/>
        <v/>
      </c>
      <c r="AD64" s="25" t="str">
        <f t="shared" si="5"/>
        <v/>
      </c>
      <c r="AE64" s="112"/>
      <c r="AF64" s="113"/>
      <c r="AG64" s="113"/>
      <c r="AH64" s="114"/>
      <c r="AI64" s="90"/>
      <c r="AJ64" s="91"/>
      <c r="AK64" s="92"/>
      <c r="AL64" s="93" t="str">
        <f>IF(AI64="","",VLOOKUP(AI64,選手データ!$F$7:$I$206,2,FALSE))</f>
        <v/>
      </c>
      <c r="AM64" s="94"/>
      <c r="AN64" s="94"/>
      <c r="AO64" s="94"/>
      <c r="AP64" s="95"/>
      <c r="AQ64" s="96" t="str">
        <f>IF(AI64="","",VLOOKUP(AI64,選手データ!$F$7:$I$206,3,FALSE))</f>
        <v/>
      </c>
      <c r="AR64" s="97"/>
      <c r="AS64" s="97"/>
      <c r="AT64" s="97"/>
      <c r="AU64" s="98"/>
      <c r="AV64" s="77" t="str">
        <f>IF(AI64="","",VLOOKUP(AI64,選手データ!$F$7:$I$206,4,FALSE))</f>
        <v/>
      </c>
      <c r="AW64" s="99" t="str">
        <f t="shared" si="9"/>
        <v/>
      </c>
      <c r="AX64" s="97"/>
      <c r="AY64" s="97"/>
      <c r="AZ64" s="97"/>
      <c r="BA64" s="98"/>
      <c r="BB64" s="100"/>
      <c r="BC64" s="91"/>
      <c r="BD64" s="91"/>
      <c r="BE64" s="101"/>
      <c r="BF64" s="26" t="str">
        <f t="shared" si="7"/>
        <v/>
      </c>
      <c r="BG64" s="4">
        <v>63</v>
      </c>
      <c r="BH64" s="4"/>
      <c r="BI64" s="4"/>
      <c r="BJ64" s="4"/>
      <c r="BK64" s="31"/>
      <c r="BL64" s="32"/>
      <c r="BM64" s="4"/>
      <c r="BN64" s="31"/>
      <c r="BO64" s="32"/>
      <c r="BP64" s="4"/>
      <c r="BQ64" s="4"/>
      <c r="BR64" s="4"/>
      <c r="BS64" s="4"/>
      <c r="BT64" s="4"/>
      <c r="BU64" s="4"/>
      <c r="BV64" s="4"/>
      <c r="BW64" s="4"/>
      <c r="BX64" s="4"/>
    </row>
    <row r="65" spans="1:76" ht="14.4">
      <c r="A65" s="23" t="str">
        <f t="shared" si="2"/>
        <v/>
      </c>
      <c r="B65" s="102"/>
      <c r="C65" s="206"/>
      <c r="D65" s="206"/>
      <c r="E65" s="207"/>
      <c r="F65" s="103"/>
      <c r="G65" s="91"/>
      <c r="H65" s="92"/>
      <c r="I65" s="104" t="str">
        <f>IF(F65="","",VLOOKUP($F65,選手データ!$A$7:$D$206,2,FALSE))</f>
        <v/>
      </c>
      <c r="J65" s="105"/>
      <c r="K65" s="105"/>
      <c r="L65" s="105"/>
      <c r="M65" s="106"/>
      <c r="N65" s="107" t="str">
        <f>IF(F65="","",VLOOKUP($F65,選手データ!$A$7:$D$206,3,FALSE))</f>
        <v/>
      </c>
      <c r="O65" s="97"/>
      <c r="P65" s="97"/>
      <c r="Q65" s="97"/>
      <c r="R65" s="98"/>
      <c r="S65" s="74" t="str">
        <f>IF(F65="","",VLOOKUP($F65,選手データ!$A$7:$D$206,4,FALSE))</f>
        <v/>
      </c>
      <c r="T65" s="108" t="str">
        <f t="shared" si="8"/>
        <v/>
      </c>
      <c r="U65" s="97"/>
      <c r="V65" s="97"/>
      <c r="W65" s="97"/>
      <c r="X65" s="98"/>
      <c r="Y65" s="109"/>
      <c r="Z65" s="110"/>
      <c r="AA65" s="110"/>
      <c r="AB65" s="111"/>
      <c r="AC65" s="24" t="str">
        <f t="shared" si="4"/>
        <v/>
      </c>
      <c r="AD65" s="25" t="str">
        <f t="shared" si="5"/>
        <v/>
      </c>
      <c r="AE65" s="112"/>
      <c r="AF65" s="113"/>
      <c r="AG65" s="113"/>
      <c r="AH65" s="114"/>
      <c r="AI65" s="90"/>
      <c r="AJ65" s="91"/>
      <c r="AK65" s="92"/>
      <c r="AL65" s="93" t="str">
        <f>IF(AI65="","",VLOOKUP(AI65,選手データ!$F$7:$I$206,2,FALSE))</f>
        <v/>
      </c>
      <c r="AM65" s="94"/>
      <c r="AN65" s="94"/>
      <c r="AO65" s="94"/>
      <c r="AP65" s="95"/>
      <c r="AQ65" s="96" t="str">
        <f>IF(AI65="","",VLOOKUP(AI65,選手データ!$F$7:$I$206,3,FALSE))</f>
        <v/>
      </c>
      <c r="AR65" s="97"/>
      <c r="AS65" s="97"/>
      <c r="AT65" s="97"/>
      <c r="AU65" s="98"/>
      <c r="AV65" s="77" t="str">
        <f>IF(AI65="","",VLOOKUP(AI65,選手データ!$F$7:$I$206,4,FALSE))</f>
        <v/>
      </c>
      <c r="AW65" s="99" t="str">
        <f t="shared" si="9"/>
        <v/>
      </c>
      <c r="AX65" s="97"/>
      <c r="AY65" s="97"/>
      <c r="AZ65" s="97"/>
      <c r="BA65" s="98"/>
      <c r="BB65" s="100"/>
      <c r="BC65" s="91"/>
      <c r="BD65" s="91"/>
      <c r="BE65" s="101"/>
      <c r="BF65" s="26" t="str">
        <f t="shared" si="7"/>
        <v/>
      </c>
      <c r="BG65" s="4">
        <v>64</v>
      </c>
      <c r="BH65" s="4"/>
      <c r="BI65" s="4"/>
      <c r="BJ65" s="4"/>
      <c r="BK65" s="31"/>
      <c r="BL65" s="32"/>
      <c r="BM65" s="4"/>
      <c r="BN65" s="31"/>
      <c r="BO65" s="32"/>
      <c r="BP65" s="4"/>
      <c r="BQ65" s="4"/>
      <c r="BR65" s="4"/>
      <c r="BS65" s="4"/>
      <c r="BT65" s="4"/>
      <c r="BU65" s="4"/>
      <c r="BV65" s="4"/>
      <c r="BW65" s="4"/>
      <c r="BX65" s="4"/>
    </row>
    <row r="66" spans="1:76" ht="14.4">
      <c r="A66" s="23" t="str">
        <f t="shared" si="2"/>
        <v/>
      </c>
      <c r="B66" s="102"/>
      <c r="C66" s="206"/>
      <c r="D66" s="206"/>
      <c r="E66" s="207"/>
      <c r="F66" s="103"/>
      <c r="G66" s="91"/>
      <c r="H66" s="92"/>
      <c r="I66" s="104" t="str">
        <f>IF(F66="","",VLOOKUP($F66,選手データ!$A$7:$D$206,2,FALSE))</f>
        <v/>
      </c>
      <c r="J66" s="105"/>
      <c r="K66" s="105"/>
      <c r="L66" s="105"/>
      <c r="M66" s="106"/>
      <c r="N66" s="107" t="str">
        <f>IF(F66="","",VLOOKUP($F66,選手データ!$A$7:$D$206,3,FALSE))</f>
        <v/>
      </c>
      <c r="O66" s="97"/>
      <c r="P66" s="97"/>
      <c r="Q66" s="97"/>
      <c r="R66" s="98"/>
      <c r="S66" s="74" t="str">
        <f>IF(F66="","",VLOOKUP($F66,選手データ!$A$7:$D$206,4,FALSE))</f>
        <v/>
      </c>
      <c r="T66" s="108" t="str">
        <f t="shared" si="8"/>
        <v/>
      </c>
      <c r="U66" s="97"/>
      <c r="V66" s="97"/>
      <c r="W66" s="97"/>
      <c r="X66" s="98"/>
      <c r="Y66" s="109"/>
      <c r="Z66" s="110"/>
      <c r="AA66" s="110"/>
      <c r="AB66" s="111"/>
      <c r="AC66" s="24" t="str">
        <f t="shared" si="4"/>
        <v/>
      </c>
      <c r="AD66" s="25" t="str">
        <f t="shared" si="5"/>
        <v/>
      </c>
      <c r="AE66" s="112"/>
      <c r="AF66" s="113"/>
      <c r="AG66" s="113"/>
      <c r="AH66" s="114"/>
      <c r="AI66" s="90"/>
      <c r="AJ66" s="91"/>
      <c r="AK66" s="92"/>
      <c r="AL66" s="93" t="str">
        <f>IF(AI66="","",VLOOKUP(AI66,選手データ!$F$7:$I$206,2,FALSE))</f>
        <v/>
      </c>
      <c r="AM66" s="94"/>
      <c r="AN66" s="94"/>
      <c r="AO66" s="94"/>
      <c r="AP66" s="95"/>
      <c r="AQ66" s="96" t="str">
        <f>IF(AI66="","",VLOOKUP(AI66,選手データ!$F$7:$I$206,3,FALSE))</f>
        <v/>
      </c>
      <c r="AR66" s="97"/>
      <c r="AS66" s="97"/>
      <c r="AT66" s="97"/>
      <c r="AU66" s="98"/>
      <c r="AV66" s="77" t="str">
        <f>IF(AI66="","",VLOOKUP(AI66,選手データ!$F$7:$I$206,4,FALSE))</f>
        <v/>
      </c>
      <c r="AW66" s="99" t="str">
        <f t="shared" si="9"/>
        <v/>
      </c>
      <c r="AX66" s="97"/>
      <c r="AY66" s="97"/>
      <c r="AZ66" s="97"/>
      <c r="BA66" s="98"/>
      <c r="BB66" s="100"/>
      <c r="BC66" s="91"/>
      <c r="BD66" s="91"/>
      <c r="BE66" s="101"/>
      <c r="BF66" s="26" t="str">
        <f t="shared" si="7"/>
        <v/>
      </c>
      <c r="BG66" s="4">
        <v>65</v>
      </c>
      <c r="BH66" s="4"/>
      <c r="BI66" s="4"/>
      <c r="BJ66" s="4"/>
      <c r="BK66" s="31"/>
      <c r="BL66" s="32"/>
      <c r="BM66" s="4"/>
      <c r="BN66" s="31"/>
      <c r="BO66" s="32"/>
      <c r="BP66" s="4"/>
      <c r="BQ66" s="4"/>
      <c r="BR66" s="4"/>
      <c r="BS66" s="4"/>
      <c r="BT66" s="4"/>
      <c r="BU66" s="4"/>
      <c r="BV66" s="4"/>
      <c r="BW66" s="4"/>
      <c r="BX66" s="4"/>
    </row>
    <row r="67" spans="1:76" ht="14.4">
      <c r="A67" s="23" t="str">
        <f t="shared" si="2"/>
        <v/>
      </c>
      <c r="B67" s="102"/>
      <c r="C67" s="206"/>
      <c r="D67" s="206"/>
      <c r="E67" s="207"/>
      <c r="F67" s="103"/>
      <c r="G67" s="91"/>
      <c r="H67" s="92"/>
      <c r="I67" s="104" t="str">
        <f>IF(F67="","",VLOOKUP($F67,選手データ!$A$7:$D$206,2,FALSE))</f>
        <v/>
      </c>
      <c r="J67" s="105"/>
      <c r="K67" s="105"/>
      <c r="L67" s="105"/>
      <c r="M67" s="106"/>
      <c r="N67" s="107" t="str">
        <f>IF(F67="","",VLOOKUP($F67,選手データ!$A$7:$D$206,3,FALSE))</f>
        <v/>
      </c>
      <c r="O67" s="97"/>
      <c r="P67" s="97"/>
      <c r="Q67" s="97"/>
      <c r="R67" s="98"/>
      <c r="S67" s="74" t="str">
        <f>IF(F67="","",VLOOKUP($F67,選手データ!$A$7:$D$206,4,FALSE))</f>
        <v/>
      </c>
      <c r="T67" s="108" t="str">
        <f t="shared" si="8"/>
        <v/>
      </c>
      <c r="U67" s="97"/>
      <c r="V67" s="97"/>
      <c r="W67" s="97"/>
      <c r="X67" s="98"/>
      <c r="Y67" s="109"/>
      <c r="Z67" s="110"/>
      <c r="AA67" s="110"/>
      <c r="AB67" s="111"/>
      <c r="AC67" s="24" t="str">
        <f t="shared" si="4"/>
        <v/>
      </c>
      <c r="AD67" s="25" t="str">
        <f t="shared" si="5"/>
        <v/>
      </c>
      <c r="AE67" s="112"/>
      <c r="AF67" s="113"/>
      <c r="AG67" s="113"/>
      <c r="AH67" s="114"/>
      <c r="AI67" s="90"/>
      <c r="AJ67" s="91"/>
      <c r="AK67" s="92"/>
      <c r="AL67" s="93" t="str">
        <f>IF(AI67="","",VLOOKUP(AI67,選手データ!$F$7:$I$206,2,FALSE))</f>
        <v/>
      </c>
      <c r="AM67" s="94"/>
      <c r="AN67" s="94"/>
      <c r="AO67" s="94"/>
      <c r="AP67" s="95"/>
      <c r="AQ67" s="96" t="str">
        <f>IF(AI67="","",VLOOKUP(AI67,選手データ!$F$7:$I$206,3,FALSE))</f>
        <v/>
      </c>
      <c r="AR67" s="97"/>
      <c r="AS67" s="97"/>
      <c r="AT67" s="97"/>
      <c r="AU67" s="98"/>
      <c r="AV67" s="77" t="str">
        <f>IF(AI67="","",VLOOKUP(AI67,選手データ!$F$7:$I$206,4,FALSE))</f>
        <v/>
      </c>
      <c r="AW67" s="99" t="str">
        <f t="shared" si="9"/>
        <v/>
      </c>
      <c r="AX67" s="97"/>
      <c r="AY67" s="97"/>
      <c r="AZ67" s="97"/>
      <c r="BA67" s="98"/>
      <c r="BB67" s="100"/>
      <c r="BC67" s="91"/>
      <c r="BD67" s="91"/>
      <c r="BE67" s="101"/>
      <c r="BF67" s="26" t="str">
        <f t="shared" si="7"/>
        <v/>
      </c>
      <c r="BG67" s="4">
        <v>66</v>
      </c>
      <c r="BH67" s="4"/>
      <c r="BI67" s="4"/>
      <c r="BJ67" s="4"/>
      <c r="BK67" s="31"/>
      <c r="BL67" s="32"/>
      <c r="BM67" s="4"/>
      <c r="BN67" s="31"/>
      <c r="BO67" s="32"/>
      <c r="BP67" s="4"/>
      <c r="BQ67" s="4"/>
      <c r="BR67" s="4"/>
      <c r="BS67" s="4"/>
      <c r="BT67" s="4"/>
      <c r="BU67" s="4"/>
      <c r="BV67" s="4"/>
      <c r="BW67" s="4"/>
      <c r="BX67" s="4"/>
    </row>
    <row r="68" spans="1:76" ht="14.4">
      <c r="A68" s="23" t="str">
        <f t="shared" si="2"/>
        <v/>
      </c>
      <c r="B68" s="102"/>
      <c r="C68" s="206"/>
      <c r="D68" s="206"/>
      <c r="E68" s="207"/>
      <c r="F68" s="103"/>
      <c r="G68" s="91"/>
      <c r="H68" s="92"/>
      <c r="I68" s="104" t="str">
        <f>IF(F68="","",VLOOKUP($F68,選手データ!$A$7:$D$206,2,FALSE))</f>
        <v/>
      </c>
      <c r="J68" s="105"/>
      <c r="K68" s="105"/>
      <c r="L68" s="105"/>
      <c r="M68" s="106"/>
      <c r="N68" s="107" t="str">
        <f>IF(F68="","",VLOOKUP($F68,選手データ!$A$7:$D$206,3,FALSE))</f>
        <v/>
      </c>
      <c r="O68" s="97"/>
      <c r="P68" s="97"/>
      <c r="Q68" s="97"/>
      <c r="R68" s="98"/>
      <c r="S68" s="74" t="str">
        <f>IF(F68="","",VLOOKUP($F68,選手データ!$A$7:$D$206,4,FALSE))</f>
        <v/>
      </c>
      <c r="T68" s="108" t="str">
        <f t="shared" si="8"/>
        <v/>
      </c>
      <c r="U68" s="97"/>
      <c r="V68" s="97"/>
      <c r="W68" s="97"/>
      <c r="X68" s="98"/>
      <c r="Y68" s="109"/>
      <c r="Z68" s="110"/>
      <c r="AA68" s="110"/>
      <c r="AB68" s="111"/>
      <c r="AC68" s="24" t="str">
        <f t="shared" si="4"/>
        <v/>
      </c>
      <c r="AD68" s="25" t="str">
        <f t="shared" si="5"/>
        <v/>
      </c>
      <c r="AE68" s="112"/>
      <c r="AF68" s="113"/>
      <c r="AG68" s="113"/>
      <c r="AH68" s="114"/>
      <c r="AI68" s="90"/>
      <c r="AJ68" s="91"/>
      <c r="AK68" s="92"/>
      <c r="AL68" s="93" t="str">
        <f>IF(AI68="","",VLOOKUP(AI68,選手データ!$F$7:$I$206,2,FALSE))</f>
        <v/>
      </c>
      <c r="AM68" s="94"/>
      <c r="AN68" s="94"/>
      <c r="AO68" s="94"/>
      <c r="AP68" s="95"/>
      <c r="AQ68" s="96" t="str">
        <f>IF(AI68="","",VLOOKUP(AI68,選手データ!$F$7:$I$206,3,FALSE))</f>
        <v/>
      </c>
      <c r="AR68" s="97"/>
      <c r="AS68" s="97"/>
      <c r="AT68" s="97"/>
      <c r="AU68" s="98"/>
      <c r="AV68" s="77" t="str">
        <f>IF(AI68="","",VLOOKUP(AI68,選手データ!$F$7:$I$206,4,FALSE))</f>
        <v/>
      </c>
      <c r="AW68" s="99" t="str">
        <f t="shared" si="9"/>
        <v/>
      </c>
      <c r="AX68" s="97"/>
      <c r="AY68" s="97"/>
      <c r="AZ68" s="97"/>
      <c r="BA68" s="98"/>
      <c r="BB68" s="100"/>
      <c r="BC68" s="91"/>
      <c r="BD68" s="91"/>
      <c r="BE68" s="101"/>
      <c r="BF68" s="26" t="str">
        <f t="shared" si="7"/>
        <v/>
      </c>
      <c r="BG68" s="4">
        <v>67</v>
      </c>
      <c r="BH68" s="4"/>
      <c r="BI68" s="4"/>
      <c r="BJ68" s="4"/>
      <c r="BK68" s="31"/>
      <c r="BL68" s="32"/>
      <c r="BM68" s="4"/>
      <c r="BN68" s="31"/>
      <c r="BO68" s="32"/>
      <c r="BP68" s="4"/>
      <c r="BQ68" s="4"/>
      <c r="BR68" s="4"/>
      <c r="BS68" s="4"/>
      <c r="BT68" s="4"/>
      <c r="BU68" s="4"/>
      <c r="BV68" s="4"/>
      <c r="BW68" s="4"/>
      <c r="BX68" s="4"/>
    </row>
    <row r="69" spans="1:76" ht="14.4">
      <c r="A69" s="23" t="str">
        <f t="shared" si="2"/>
        <v/>
      </c>
      <c r="B69" s="102"/>
      <c r="C69" s="206"/>
      <c r="D69" s="206"/>
      <c r="E69" s="207"/>
      <c r="F69" s="103"/>
      <c r="G69" s="91"/>
      <c r="H69" s="92"/>
      <c r="I69" s="104" t="str">
        <f>IF(F69="","",VLOOKUP($F69,選手データ!$A$7:$D$206,2,FALSE))</f>
        <v/>
      </c>
      <c r="J69" s="105"/>
      <c r="K69" s="105"/>
      <c r="L69" s="105"/>
      <c r="M69" s="106"/>
      <c r="N69" s="107" t="str">
        <f>IF(F69="","",VLOOKUP($F69,選手データ!$A$7:$D$206,3,FALSE))</f>
        <v/>
      </c>
      <c r="O69" s="97"/>
      <c r="P69" s="97"/>
      <c r="Q69" s="97"/>
      <c r="R69" s="98"/>
      <c r="S69" s="74" t="str">
        <f>IF(F69="","",VLOOKUP($F69,選手データ!$A$7:$D$206,4,FALSE))</f>
        <v/>
      </c>
      <c r="T69" s="108" t="str">
        <f t="shared" si="8"/>
        <v/>
      </c>
      <c r="U69" s="97"/>
      <c r="V69" s="97"/>
      <c r="W69" s="97"/>
      <c r="X69" s="98"/>
      <c r="Y69" s="109"/>
      <c r="Z69" s="110"/>
      <c r="AA69" s="110"/>
      <c r="AB69" s="111"/>
      <c r="AC69" s="24" t="str">
        <f t="shared" si="4"/>
        <v/>
      </c>
      <c r="AD69" s="25" t="str">
        <f t="shared" si="5"/>
        <v/>
      </c>
      <c r="AE69" s="112"/>
      <c r="AF69" s="113"/>
      <c r="AG69" s="113"/>
      <c r="AH69" s="114"/>
      <c r="AI69" s="90"/>
      <c r="AJ69" s="91"/>
      <c r="AK69" s="92"/>
      <c r="AL69" s="93" t="str">
        <f>IF(AI69="","",VLOOKUP(AI69,選手データ!$F$7:$I$206,2,FALSE))</f>
        <v/>
      </c>
      <c r="AM69" s="94"/>
      <c r="AN69" s="94"/>
      <c r="AO69" s="94"/>
      <c r="AP69" s="95"/>
      <c r="AQ69" s="96" t="str">
        <f>IF(AI69="","",VLOOKUP(AI69,選手データ!$F$7:$I$206,3,FALSE))</f>
        <v/>
      </c>
      <c r="AR69" s="97"/>
      <c r="AS69" s="97"/>
      <c r="AT69" s="97"/>
      <c r="AU69" s="98"/>
      <c r="AV69" s="77" t="str">
        <f>IF(AI69="","",VLOOKUP(AI69,選手データ!$F$7:$I$206,4,FALSE))</f>
        <v/>
      </c>
      <c r="AW69" s="99" t="str">
        <f t="shared" si="9"/>
        <v/>
      </c>
      <c r="AX69" s="97"/>
      <c r="AY69" s="97"/>
      <c r="AZ69" s="97"/>
      <c r="BA69" s="98"/>
      <c r="BB69" s="100"/>
      <c r="BC69" s="91"/>
      <c r="BD69" s="91"/>
      <c r="BE69" s="101"/>
      <c r="BF69" s="26" t="str">
        <f t="shared" si="7"/>
        <v/>
      </c>
      <c r="BG69" s="4">
        <v>68</v>
      </c>
      <c r="BH69" s="4"/>
      <c r="BI69" s="4"/>
      <c r="BJ69" s="4"/>
      <c r="BK69" s="31"/>
      <c r="BL69" s="32"/>
      <c r="BM69" s="4"/>
      <c r="BN69" s="31"/>
      <c r="BO69" s="32"/>
      <c r="BP69" s="4"/>
      <c r="BQ69" s="4"/>
      <c r="BR69" s="4"/>
      <c r="BS69" s="4"/>
      <c r="BT69" s="4"/>
      <c r="BU69" s="4"/>
      <c r="BV69" s="4"/>
      <c r="BW69" s="4"/>
      <c r="BX69" s="4"/>
    </row>
    <row r="70" spans="1:76" ht="14.4">
      <c r="A70" s="23" t="str">
        <f t="shared" si="2"/>
        <v/>
      </c>
      <c r="B70" s="102"/>
      <c r="C70" s="206"/>
      <c r="D70" s="206"/>
      <c r="E70" s="207"/>
      <c r="F70" s="103"/>
      <c r="G70" s="91"/>
      <c r="H70" s="92"/>
      <c r="I70" s="104" t="str">
        <f>IF(F70="","",VLOOKUP($F70,選手データ!$A$7:$D$206,2,FALSE))</f>
        <v/>
      </c>
      <c r="J70" s="105"/>
      <c r="K70" s="105"/>
      <c r="L70" s="105"/>
      <c r="M70" s="106"/>
      <c r="N70" s="107" t="str">
        <f>IF(F70="","",VLOOKUP($F70,選手データ!$A$7:$D$206,3,FALSE))</f>
        <v/>
      </c>
      <c r="O70" s="97"/>
      <c r="P70" s="97"/>
      <c r="Q70" s="97"/>
      <c r="R70" s="98"/>
      <c r="S70" s="74" t="str">
        <f>IF(F70="","",VLOOKUP($F70,選手データ!$A$7:$D$206,4,FALSE))</f>
        <v/>
      </c>
      <c r="T70" s="108" t="str">
        <f t="shared" si="8"/>
        <v/>
      </c>
      <c r="U70" s="97"/>
      <c r="V70" s="97"/>
      <c r="W70" s="97"/>
      <c r="X70" s="98"/>
      <c r="Y70" s="109"/>
      <c r="Z70" s="110"/>
      <c r="AA70" s="110"/>
      <c r="AB70" s="111"/>
      <c r="AC70" s="24" t="str">
        <f t="shared" si="4"/>
        <v/>
      </c>
      <c r="AD70" s="25" t="str">
        <f t="shared" si="5"/>
        <v/>
      </c>
      <c r="AE70" s="112"/>
      <c r="AF70" s="113"/>
      <c r="AG70" s="113"/>
      <c r="AH70" s="114"/>
      <c r="AI70" s="90"/>
      <c r="AJ70" s="91"/>
      <c r="AK70" s="92"/>
      <c r="AL70" s="93" t="str">
        <f>IF(AI70="","",VLOOKUP(AI70,選手データ!$F$7:$I$206,2,FALSE))</f>
        <v/>
      </c>
      <c r="AM70" s="94"/>
      <c r="AN70" s="94"/>
      <c r="AO70" s="94"/>
      <c r="AP70" s="95"/>
      <c r="AQ70" s="96" t="str">
        <f>IF(AI70="","",VLOOKUP(AI70,選手データ!$F$7:$I$206,3,FALSE))</f>
        <v/>
      </c>
      <c r="AR70" s="97"/>
      <c r="AS70" s="97"/>
      <c r="AT70" s="97"/>
      <c r="AU70" s="98"/>
      <c r="AV70" s="77" t="str">
        <f>IF(AI70="","",VLOOKUP(AI70,選手データ!$F$7:$I$206,4,FALSE))</f>
        <v/>
      </c>
      <c r="AW70" s="99" t="str">
        <f t="shared" si="9"/>
        <v/>
      </c>
      <c r="AX70" s="97"/>
      <c r="AY70" s="97"/>
      <c r="AZ70" s="97"/>
      <c r="BA70" s="98"/>
      <c r="BB70" s="100"/>
      <c r="BC70" s="91"/>
      <c r="BD70" s="91"/>
      <c r="BE70" s="101"/>
      <c r="BF70" s="26" t="str">
        <f t="shared" si="7"/>
        <v/>
      </c>
      <c r="BG70" s="4">
        <v>69</v>
      </c>
      <c r="BH70" s="4"/>
      <c r="BI70" s="4"/>
      <c r="BJ70" s="4"/>
      <c r="BK70" s="31"/>
      <c r="BL70" s="32"/>
      <c r="BM70" s="4"/>
      <c r="BN70" s="31"/>
      <c r="BO70" s="32"/>
      <c r="BP70" s="4"/>
      <c r="BQ70" s="4"/>
      <c r="BR70" s="4"/>
      <c r="BS70" s="4"/>
      <c r="BT70" s="4"/>
      <c r="BU70" s="4"/>
      <c r="BV70" s="4"/>
      <c r="BW70" s="4"/>
      <c r="BX70" s="4"/>
    </row>
    <row r="71" spans="1:76" ht="14.4">
      <c r="A71" s="23" t="str">
        <f t="shared" si="2"/>
        <v/>
      </c>
      <c r="B71" s="102"/>
      <c r="C71" s="206"/>
      <c r="D71" s="206"/>
      <c r="E71" s="207"/>
      <c r="F71" s="103"/>
      <c r="G71" s="91"/>
      <c r="H71" s="92"/>
      <c r="I71" s="104" t="str">
        <f>IF(F71="","",VLOOKUP($F71,選手データ!$A$7:$D$206,2,FALSE))</f>
        <v/>
      </c>
      <c r="J71" s="105"/>
      <c r="K71" s="105"/>
      <c r="L71" s="105"/>
      <c r="M71" s="106"/>
      <c r="N71" s="107" t="str">
        <f>IF(F71="","",VLOOKUP($F71,選手データ!$A$7:$D$206,3,FALSE))</f>
        <v/>
      </c>
      <c r="O71" s="97"/>
      <c r="P71" s="97"/>
      <c r="Q71" s="97"/>
      <c r="R71" s="98"/>
      <c r="S71" s="74" t="str">
        <f>IF(F71="","",VLOOKUP($F71,選手データ!$A$7:$D$206,4,FALSE))</f>
        <v/>
      </c>
      <c r="T71" s="108" t="str">
        <f t="shared" si="8"/>
        <v/>
      </c>
      <c r="U71" s="97"/>
      <c r="V71" s="97"/>
      <c r="W71" s="97"/>
      <c r="X71" s="98"/>
      <c r="Y71" s="109"/>
      <c r="Z71" s="110"/>
      <c r="AA71" s="110"/>
      <c r="AB71" s="111"/>
      <c r="AC71" s="24" t="str">
        <f t="shared" si="4"/>
        <v/>
      </c>
      <c r="AD71" s="25" t="str">
        <f t="shared" si="5"/>
        <v/>
      </c>
      <c r="AE71" s="112"/>
      <c r="AF71" s="113"/>
      <c r="AG71" s="113"/>
      <c r="AH71" s="114"/>
      <c r="AI71" s="90"/>
      <c r="AJ71" s="91"/>
      <c r="AK71" s="92"/>
      <c r="AL71" s="93" t="str">
        <f>IF(AI71="","",VLOOKUP(AI71,選手データ!$F$7:$I$206,2,FALSE))</f>
        <v/>
      </c>
      <c r="AM71" s="94"/>
      <c r="AN71" s="94"/>
      <c r="AO71" s="94"/>
      <c r="AP71" s="95"/>
      <c r="AQ71" s="96" t="str">
        <f>IF(AI71="","",VLOOKUP(AI71,選手データ!$F$7:$I$206,3,FALSE))</f>
        <v/>
      </c>
      <c r="AR71" s="97"/>
      <c r="AS71" s="97"/>
      <c r="AT71" s="97"/>
      <c r="AU71" s="98"/>
      <c r="AV71" s="77" t="str">
        <f>IF(AI71="","",VLOOKUP(AI71,選手データ!$F$7:$I$206,4,FALSE))</f>
        <v/>
      </c>
      <c r="AW71" s="99" t="str">
        <f t="shared" si="9"/>
        <v/>
      </c>
      <c r="AX71" s="97"/>
      <c r="AY71" s="97"/>
      <c r="AZ71" s="97"/>
      <c r="BA71" s="98"/>
      <c r="BB71" s="100"/>
      <c r="BC71" s="91"/>
      <c r="BD71" s="91"/>
      <c r="BE71" s="101"/>
      <c r="BF71" s="26" t="str">
        <f t="shared" si="7"/>
        <v/>
      </c>
      <c r="BG71" s="4">
        <v>70</v>
      </c>
      <c r="BH71" s="4"/>
      <c r="BI71" s="4"/>
      <c r="BJ71" s="4"/>
      <c r="BK71" s="31"/>
      <c r="BL71" s="32"/>
      <c r="BM71" s="4"/>
      <c r="BN71" s="31"/>
      <c r="BO71" s="32"/>
      <c r="BP71" s="4"/>
      <c r="BQ71" s="4"/>
      <c r="BR71" s="4"/>
      <c r="BS71" s="4"/>
      <c r="BT71" s="4"/>
      <c r="BU71" s="4"/>
      <c r="BV71" s="4"/>
      <c r="BW71" s="4"/>
      <c r="BX71" s="4"/>
    </row>
    <row r="72" spans="1:76" ht="14.4">
      <c r="A72" s="23" t="str">
        <f t="shared" si="2"/>
        <v/>
      </c>
      <c r="B72" s="102"/>
      <c r="C72" s="206"/>
      <c r="D72" s="206"/>
      <c r="E72" s="207"/>
      <c r="F72" s="103"/>
      <c r="G72" s="91"/>
      <c r="H72" s="92"/>
      <c r="I72" s="104" t="str">
        <f>IF(F72="","",VLOOKUP($F72,選手データ!$A$7:$D$206,2,FALSE))</f>
        <v/>
      </c>
      <c r="J72" s="105"/>
      <c r="K72" s="105"/>
      <c r="L72" s="105"/>
      <c r="M72" s="106"/>
      <c r="N72" s="107" t="str">
        <f>IF(F72="","",VLOOKUP($F72,選手データ!$A$7:$D$206,3,FALSE))</f>
        <v/>
      </c>
      <c r="O72" s="97"/>
      <c r="P72" s="97"/>
      <c r="Q72" s="97"/>
      <c r="R72" s="98"/>
      <c r="S72" s="74" t="str">
        <f>IF(F72="","",VLOOKUP($F72,選手データ!$A$7:$D$206,4,FALSE))</f>
        <v/>
      </c>
      <c r="T72" s="108" t="str">
        <f t="shared" si="8"/>
        <v/>
      </c>
      <c r="U72" s="97"/>
      <c r="V72" s="97"/>
      <c r="W72" s="97"/>
      <c r="X72" s="98"/>
      <c r="Y72" s="109"/>
      <c r="Z72" s="110"/>
      <c r="AA72" s="110"/>
      <c r="AB72" s="111"/>
      <c r="AC72" s="24" t="str">
        <f t="shared" si="4"/>
        <v/>
      </c>
      <c r="AD72" s="25" t="str">
        <f t="shared" si="5"/>
        <v/>
      </c>
      <c r="AE72" s="112"/>
      <c r="AF72" s="113"/>
      <c r="AG72" s="113"/>
      <c r="AH72" s="114"/>
      <c r="AI72" s="90"/>
      <c r="AJ72" s="91"/>
      <c r="AK72" s="92"/>
      <c r="AL72" s="93" t="str">
        <f>IF(AI72="","",VLOOKUP(AI72,選手データ!$F$7:$I$206,2,FALSE))</f>
        <v/>
      </c>
      <c r="AM72" s="94"/>
      <c r="AN72" s="94"/>
      <c r="AO72" s="94"/>
      <c r="AP72" s="95"/>
      <c r="AQ72" s="96" t="str">
        <f>IF(AI72="","",VLOOKUP(AI72,選手データ!$F$7:$I$206,3,FALSE))</f>
        <v/>
      </c>
      <c r="AR72" s="97"/>
      <c r="AS72" s="97"/>
      <c r="AT72" s="97"/>
      <c r="AU72" s="98"/>
      <c r="AV72" s="77" t="str">
        <f>IF(AI72="","",VLOOKUP(AI72,選手データ!$F$7:$I$206,4,FALSE))</f>
        <v/>
      </c>
      <c r="AW72" s="99" t="str">
        <f t="shared" si="9"/>
        <v/>
      </c>
      <c r="AX72" s="97"/>
      <c r="AY72" s="97"/>
      <c r="AZ72" s="97"/>
      <c r="BA72" s="98"/>
      <c r="BB72" s="100"/>
      <c r="BC72" s="91"/>
      <c r="BD72" s="91"/>
      <c r="BE72" s="101"/>
      <c r="BF72" s="26" t="str">
        <f t="shared" si="7"/>
        <v/>
      </c>
      <c r="BG72" s="4">
        <v>71</v>
      </c>
      <c r="BH72" s="4"/>
      <c r="BI72" s="4"/>
      <c r="BJ72" s="4"/>
      <c r="BK72" s="31"/>
      <c r="BL72" s="32"/>
      <c r="BM72" s="4"/>
      <c r="BN72" s="31"/>
      <c r="BO72" s="32"/>
      <c r="BP72" s="4"/>
      <c r="BQ72" s="4"/>
      <c r="BR72" s="4"/>
      <c r="BS72" s="4"/>
      <c r="BT72" s="4"/>
      <c r="BU72" s="4"/>
      <c r="BV72" s="4"/>
      <c r="BW72" s="4"/>
      <c r="BX72" s="4"/>
    </row>
    <row r="73" spans="1:76" ht="14.4">
      <c r="A73" s="23" t="str">
        <f t="shared" si="2"/>
        <v/>
      </c>
      <c r="B73" s="102"/>
      <c r="C73" s="206"/>
      <c r="D73" s="206"/>
      <c r="E73" s="207"/>
      <c r="F73" s="103"/>
      <c r="G73" s="91"/>
      <c r="H73" s="92"/>
      <c r="I73" s="104" t="str">
        <f>IF(F73="","",VLOOKUP($F73,選手データ!$A$7:$D$206,2,FALSE))</f>
        <v/>
      </c>
      <c r="J73" s="105"/>
      <c r="K73" s="105"/>
      <c r="L73" s="105"/>
      <c r="M73" s="106"/>
      <c r="N73" s="107" t="str">
        <f>IF(F73="","",VLOOKUP($F73,選手データ!$A$7:$D$206,3,FALSE))</f>
        <v/>
      </c>
      <c r="O73" s="97"/>
      <c r="P73" s="97"/>
      <c r="Q73" s="97"/>
      <c r="R73" s="98"/>
      <c r="S73" s="74" t="str">
        <f>IF(F73="","",VLOOKUP($F73,選手データ!$A$7:$D$206,4,FALSE))</f>
        <v/>
      </c>
      <c r="T73" s="108" t="str">
        <f t="shared" si="8"/>
        <v/>
      </c>
      <c r="U73" s="97"/>
      <c r="V73" s="97"/>
      <c r="W73" s="97"/>
      <c r="X73" s="98"/>
      <c r="Y73" s="109"/>
      <c r="Z73" s="110"/>
      <c r="AA73" s="110"/>
      <c r="AB73" s="111"/>
      <c r="AC73" s="24" t="str">
        <f t="shared" si="4"/>
        <v/>
      </c>
      <c r="AD73" s="25" t="str">
        <f t="shared" si="5"/>
        <v/>
      </c>
      <c r="AE73" s="112"/>
      <c r="AF73" s="113"/>
      <c r="AG73" s="113"/>
      <c r="AH73" s="114"/>
      <c r="AI73" s="90"/>
      <c r="AJ73" s="91"/>
      <c r="AK73" s="92"/>
      <c r="AL73" s="93" t="str">
        <f>IF(AI73="","",VLOOKUP(AI73,選手データ!$F$7:$I$206,2,FALSE))</f>
        <v/>
      </c>
      <c r="AM73" s="94"/>
      <c r="AN73" s="94"/>
      <c r="AO73" s="94"/>
      <c r="AP73" s="95"/>
      <c r="AQ73" s="96" t="str">
        <f>IF(AI73="","",VLOOKUP(AI73,選手データ!$F$7:$I$206,3,FALSE))</f>
        <v/>
      </c>
      <c r="AR73" s="97"/>
      <c r="AS73" s="97"/>
      <c r="AT73" s="97"/>
      <c r="AU73" s="98"/>
      <c r="AV73" s="77" t="str">
        <f>IF(AI73="","",VLOOKUP(AI73,選手データ!$F$7:$I$206,4,FALSE))</f>
        <v/>
      </c>
      <c r="AW73" s="99" t="str">
        <f t="shared" si="9"/>
        <v/>
      </c>
      <c r="AX73" s="97"/>
      <c r="AY73" s="97"/>
      <c r="AZ73" s="97"/>
      <c r="BA73" s="98"/>
      <c r="BB73" s="100"/>
      <c r="BC73" s="91"/>
      <c r="BD73" s="91"/>
      <c r="BE73" s="101"/>
      <c r="BF73" s="26" t="str">
        <f t="shared" si="7"/>
        <v/>
      </c>
      <c r="BG73" s="4">
        <v>72</v>
      </c>
      <c r="BH73" s="4"/>
      <c r="BI73" s="4"/>
      <c r="BJ73" s="4"/>
      <c r="BK73" s="31"/>
      <c r="BL73" s="32"/>
      <c r="BM73" s="4"/>
      <c r="BN73" s="31"/>
      <c r="BO73" s="32"/>
      <c r="BP73" s="4"/>
      <c r="BQ73" s="4"/>
      <c r="BR73" s="4"/>
      <c r="BS73" s="4"/>
      <c r="BT73" s="4"/>
      <c r="BU73" s="4"/>
      <c r="BV73" s="4"/>
      <c r="BW73" s="4"/>
      <c r="BX73" s="4"/>
    </row>
    <row r="74" spans="1:76" ht="14.4">
      <c r="A74" s="23" t="str">
        <f t="shared" si="2"/>
        <v/>
      </c>
      <c r="B74" s="102"/>
      <c r="C74" s="206"/>
      <c r="D74" s="206"/>
      <c r="E74" s="207"/>
      <c r="F74" s="103"/>
      <c r="G74" s="91"/>
      <c r="H74" s="92"/>
      <c r="I74" s="104" t="str">
        <f>IF(F74="","",VLOOKUP($F74,選手データ!$A$7:$D$206,2,FALSE))</f>
        <v/>
      </c>
      <c r="J74" s="105"/>
      <c r="K74" s="105"/>
      <c r="L74" s="105"/>
      <c r="M74" s="106"/>
      <c r="N74" s="107" t="str">
        <f>IF(F74="","",VLOOKUP($F74,選手データ!$A$7:$D$206,3,FALSE))</f>
        <v/>
      </c>
      <c r="O74" s="97"/>
      <c r="P74" s="97"/>
      <c r="Q74" s="97"/>
      <c r="R74" s="98"/>
      <c r="S74" s="74" t="str">
        <f>IF(F74="","",VLOOKUP($F74,選手データ!$A$7:$D$206,4,FALSE))</f>
        <v/>
      </c>
      <c r="T74" s="108" t="str">
        <f t="shared" si="8"/>
        <v/>
      </c>
      <c r="U74" s="97"/>
      <c r="V74" s="97"/>
      <c r="W74" s="97"/>
      <c r="X74" s="98"/>
      <c r="Y74" s="109"/>
      <c r="Z74" s="110"/>
      <c r="AA74" s="110"/>
      <c r="AB74" s="111"/>
      <c r="AC74" s="24" t="str">
        <f t="shared" si="4"/>
        <v/>
      </c>
      <c r="AD74" s="25" t="str">
        <f t="shared" si="5"/>
        <v/>
      </c>
      <c r="AE74" s="112"/>
      <c r="AF74" s="113"/>
      <c r="AG74" s="113"/>
      <c r="AH74" s="114"/>
      <c r="AI74" s="90"/>
      <c r="AJ74" s="91"/>
      <c r="AK74" s="92"/>
      <c r="AL74" s="93" t="str">
        <f>IF(AI74="","",VLOOKUP(AI74,選手データ!$F$7:$I$206,2,FALSE))</f>
        <v/>
      </c>
      <c r="AM74" s="94"/>
      <c r="AN74" s="94"/>
      <c r="AO74" s="94"/>
      <c r="AP74" s="95"/>
      <c r="AQ74" s="96" t="str">
        <f>IF(AI74="","",VLOOKUP(AI74,選手データ!$F$7:$I$206,3,FALSE))</f>
        <v/>
      </c>
      <c r="AR74" s="97"/>
      <c r="AS74" s="97"/>
      <c r="AT74" s="97"/>
      <c r="AU74" s="98"/>
      <c r="AV74" s="77" t="str">
        <f>IF(AI74="","",VLOOKUP(AI74,選手データ!$F$7:$I$206,4,FALSE))</f>
        <v/>
      </c>
      <c r="AW74" s="99" t="str">
        <f t="shared" si="9"/>
        <v/>
      </c>
      <c r="AX74" s="97"/>
      <c r="AY74" s="97"/>
      <c r="AZ74" s="97"/>
      <c r="BA74" s="98"/>
      <c r="BB74" s="100"/>
      <c r="BC74" s="91"/>
      <c r="BD74" s="91"/>
      <c r="BE74" s="101"/>
      <c r="BF74" s="26" t="str">
        <f t="shared" si="7"/>
        <v/>
      </c>
      <c r="BG74" s="4">
        <v>73</v>
      </c>
      <c r="BH74" s="4"/>
      <c r="BI74" s="4"/>
      <c r="BJ74" s="4"/>
      <c r="BK74" s="31"/>
      <c r="BL74" s="32"/>
      <c r="BM74" s="4"/>
      <c r="BN74" s="31"/>
      <c r="BO74" s="32"/>
      <c r="BP74" s="4"/>
      <c r="BQ74" s="4"/>
      <c r="BR74" s="4"/>
      <c r="BS74" s="4"/>
      <c r="BT74" s="4"/>
      <c r="BU74" s="4"/>
      <c r="BV74" s="4"/>
      <c r="BW74" s="4"/>
      <c r="BX74" s="4"/>
    </row>
    <row r="75" spans="1:76" ht="14.4">
      <c r="A75" s="23" t="str">
        <f t="shared" si="2"/>
        <v/>
      </c>
      <c r="B75" s="102"/>
      <c r="C75" s="206"/>
      <c r="D75" s="206"/>
      <c r="E75" s="207"/>
      <c r="F75" s="103"/>
      <c r="G75" s="91"/>
      <c r="H75" s="92"/>
      <c r="I75" s="124" t="str">
        <f>IF(F75="","",VLOOKUP($F75,選手データ!$A$7:$D$206,2,FALSE))</f>
        <v/>
      </c>
      <c r="J75" s="125"/>
      <c r="K75" s="125"/>
      <c r="L75" s="125"/>
      <c r="M75" s="126"/>
      <c r="N75" s="107" t="str">
        <f>IF(F75="","",VLOOKUP($F75,選手データ!$A$7:$D$206,3,FALSE))</f>
        <v/>
      </c>
      <c r="O75" s="97"/>
      <c r="P75" s="97"/>
      <c r="Q75" s="97"/>
      <c r="R75" s="98"/>
      <c r="S75" s="74" t="str">
        <f>IF(F75="","",VLOOKUP($F75,選手データ!$A$7:$D$206,4,FALSE))</f>
        <v/>
      </c>
      <c r="T75" s="108" t="str">
        <f t="shared" si="8"/>
        <v/>
      </c>
      <c r="U75" s="97"/>
      <c r="V75" s="97"/>
      <c r="W75" s="97"/>
      <c r="X75" s="98"/>
      <c r="Y75" s="127"/>
      <c r="Z75" s="128"/>
      <c r="AA75" s="128"/>
      <c r="AB75" s="129"/>
      <c r="AC75" s="24" t="str">
        <f t="shared" si="4"/>
        <v/>
      </c>
      <c r="AD75" s="25" t="str">
        <f t="shared" si="5"/>
        <v/>
      </c>
      <c r="AE75" s="112"/>
      <c r="AF75" s="113"/>
      <c r="AG75" s="113"/>
      <c r="AH75" s="114"/>
      <c r="AI75" s="90"/>
      <c r="AJ75" s="91"/>
      <c r="AK75" s="92"/>
      <c r="AL75" s="115" t="str">
        <f>IF(AI75="","",VLOOKUP(AI75,選手データ!$F$7:$I$206,2,FALSE))</f>
        <v/>
      </c>
      <c r="AM75" s="116"/>
      <c r="AN75" s="116"/>
      <c r="AO75" s="116"/>
      <c r="AP75" s="117"/>
      <c r="AQ75" s="118" t="str">
        <f>IF(AI75="","",VLOOKUP(AI75,選手データ!$F$7:$I$206,3,FALSE))</f>
        <v/>
      </c>
      <c r="AR75" s="119"/>
      <c r="AS75" s="119"/>
      <c r="AT75" s="119"/>
      <c r="AU75" s="120"/>
      <c r="AV75" s="78" t="str">
        <f>IF(AI75="","",VLOOKUP(AI75,選手データ!$F$7:$I$206,4,FALSE))</f>
        <v/>
      </c>
      <c r="AW75" s="99" t="str">
        <f t="shared" si="9"/>
        <v/>
      </c>
      <c r="AX75" s="97"/>
      <c r="AY75" s="97"/>
      <c r="AZ75" s="97"/>
      <c r="BA75" s="98"/>
      <c r="BB75" s="121"/>
      <c r="BC75" s="122"/>
      <c r="BD75" s="122"/>
      <c r="BE75" s="123"/>
      <c r="BF75" s="26" t="str">
        <f t="shared" si="7"/>
        <v/>
      </c>
      <c r="BG75" s="4">
        <v>74</v>
      </c>
      <c r="BH75" s="4"/>
      <c r="BI75" s="4"/>
      <c r="BJ75" s="4"/>
      <c r="BK75" s="31"/>
      <c r="BL75" s="32"/>
      <c r="BM75" s="4"/>
      <c r="BN75" s="31"/>
      <c r="BO75" s="32"/>
      <c r="BP75" s="4"/>
      <c r="BQ75" s="4"/>
      <c r="BR75" s="4"/>
      <c r="BS75" s="4"/>
      <c r="BT75" s="4"/>
      <c r="BU75" s="4"/>
      <c r="BV75" s="4"/>
      <c r="BW75" s="4"/>
      <c r="BX75" s="4"/>
    </row>
    <row r="76" spans="1:76" ht="14.4" hidden="1">
      <c r="A76" s="23"/>
      <c r="B76" s="33" t="s">
        <v>13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4"/>
      <c r="Y76" s="35">
        <f>IF(B77&gt;1,1,0)</f>
        <v>0</v>
      </c>
      <c r="Z76" s="35">
        <f>IF(B83&gt;1,1,0)</f>
        <v>0</v>
      </c>
      <c r="AA76" s="35">
        <f>IF(B89&gt;1,1,0)</f>
        <v>0</v>
      </c>
      <c r="AB76" s="35">
        <f>IF(B95&gt;1,1,0)</f>
        <v>0</v>
      </c>
      <c r="AC76" s="36"/>
      <c r="AD76" s="25"/>
      <c r="AE76" s="37" t="s">
        <v>13</v>
      </c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8"/>
      <c r="BB76" s="35">
        <f>IF(AE77&gt;1,1,0)</f>
        <v>0</v>
      </c>
      <c r="BC76" s="35">
        <f>IF(AE83&gt;1,1,0)</f>
        <v>0</v>
      </c>
      <c r="BD76" s="35">
        <f>IF(AE89&gt;1,1,0)</f>
        <v>0</v>
      </c>
      <c r="BE76" s="35">
        <f>IF(AE95&gt;1,1,0)</f>
        <v>0</v>
      </c>
      <c r="BF76" s="26"/>
      <c r="BG76" s="4">
        <v>75</v>
      </c>
      <c r="BH76" s="4"/>
      <c r="BI76" s="4"/>
      <c r="BJ76" s="4"/>
      <c r="BK76" s="31"/>
      <c r="BL76" s="32"/>
      <c r="BM76" s="4"/>
      <c r="BN76" s="31"/>
      <c r="BO76" s="32"/>
      <c r="BP76" s="4"/>
      <c r="BQ76" s="4"/>
      <c r="BR76" s="4"/>
      <c r="BS76" s="4"/>
      <c r="BT76" s="4"/>
      <c r="BU76" s="4"/>
      <c r="BV76" s="4"/>
      <c r="BW76" s="4"/>
      <c r="BX76" s="4"/>
    </row>
    <row r="77" spans="1:76" ht="14.4" hidden="1">
      <c r="A77" s="23" t="str">
        <f>IF(B77="","",VLOOKUP(B77,$BK$2:$BM$28,2,FALSE))</f>
        <v/>
      </c>
      <c r="B77" s="138"/>
      <c r="C77" s="139"/>
      <c r="D77" s="139"/>
      <c r="E77" s="140"/>
      <c r="F77" s="141"/>
      <c r="G77" s="136"/>
      <c r="H77" s="142"/>
      <c r="I77" s="143" t="str">
        <f>IF(F77="","",VLOOKUP(F77,選手データ!$A$7:$D$206,2,FALSE))</f>
        <v/>
      </c>
      <c r="J77" s="144"/>
      <c r="K77" s="144"/>
      <c r="L77" s="144"/>
      <c r="M77" s="145"/>
      <c r="N77" s="146" t="str">
        <f>IF(F77="","",VLOOKUP($F77,選手データ!$A$7:$D$206,3,FALSE))</f>
        <v/>
      </c>
      <c r="O77" s="147"/>
      <c r="P77" s="147"/>
      <c r="Q77" s="147"/>
      <c r="R77" s="148"/>
      <c r="S77" s="75" t="str">
        <f>IF(F77="","",VLOOKUP($F77,選手データ!$A$7:$D$206,4,FALSE))</f>
        <v/>
      </c>
      <c r="T77" s="149" t="str">
        <f>IF(I77="","",$AP$1)</f>
        <v/>
      </c>
      <c r="U77" s="131"/>
      <c r="V77" s="131"/>
      <c r="W77" s="39">
        <v>1</v>
      </c>
      <c r="X77" s="40">
        <v>1</v>
      </c>
      <c r="Y77" s="150"/>
      <c r="Z77" s="136"/>
      <c r="AA77" s="136"/>
      <c r="AB77" s="137"/>
      <c r="AC77" s="24" t="str">
        <f t="shared" ref="AC77:AC100" si="10">IF(B77="","",VLOOKUP(B77,$BO$2:$BQ$28,3,FALSE))</f>
        <v/>
      </c>
      <c r="AD77" s="25" t="str">
        <f>IF(AE77="","",VLOOKUP(AE77,$BO$2:$BQ$24,2,FALSE))</f>
        <v/>
      </c>
      <c r="AE77" s="151"/>
      <c r="AF77" s="152"/>
      <c r="AG77" s="152"/>
      <c r="AH77" s="153"/>
      <c r="AI77" s="90"/>
      <c r="AJ77" s="91"/>
      <c r="AK77" s="92"/>
      <c r="AL77" s="130" t="str">
        <f>IF(AI77="","",VLOOKUP(AI77,選手データ!$F$7:$I$206,2,FALSE))</f>
        <v/>
      </c>
      <c r="AM77" s="131"/>
      <c r="AN77" s="131"/>
      <c r="AO77" s="131"/>
      <c r="AP77" s="132"/>
      <c r="AQ77" s="133" t="str">
        <f>IF(AI77="","",VLOOKUP(AI77,選手データ!$F$7:$I$206,3,FALSE))</f>
        <v/>
      </c>
      <c r="AR77" s="131"/>
      <c r="AS77" s="131"/>
      <c r="AT77" s="131"/>
      <c r="AU77" s="132"/>
      <c r="AV77" s="79" t="str">
        <f>IF(AI77="","",VLOOKUP(AI77,選手データ!$F$7:$I$206,4,FALSE))</f>
        <v/>
      </c>
      <c r="AW77" s="134" t="str">
        <f>IF(AL77="","",$AP$1)</f>
        <v/>
      </c>
      <c r="AX77" s="131"/>
      <c r="AY77" s="131"/>
      <c r="AZ77" s="41">
        <v>1</v>
      </c>
      <c r="BA77" s="42">
        <v>1</v>
      </c>
      <c r="BB77" s="135"/>
      <c r="BC77" s="136"/>
      <c r="BD77" s="136"/>
      <c r="BE77" s="137"/>
      <c r="BF77" s="26" t="str">
        <f t="shared" ref="BF77:BF100" si="11">IF(AE77="","",VLOOKUP(AE77,$BO$2:$BQ$28,3,FALSE))</f>
        <v/>
      </c>
      <c r="BG77" s="4">
        <v>76</v>
      </c>
      <c r="BH77" s="4"/>
      <c r="BI77" s="4"/>
      <c r="BJ77" s="4"/>
      <c r="BK77" s="31"/>
      <c r="BL77" s="32"/>
      <c r="BM77" s="4"/>
      <c r="BN77" s="32"/>
      <c r="BO77" s="51"/>
      <c r="BP77" s="52"/>
      <c r="BQ77" s="52"/>
      <c r="BR77" s="52"/>
      <c r="BS77" s="52"/>
      <c r="BT77" s="52"/>
      <c r="BU77" s="52"/>
      <c r="BV77" s="52"/>
      <c r="BW77" s="52"/>
      <c r="BX77" s="52"/>
    </row>
    <row r="78" spans="1:76" ht="14.4" hidden="1">
      <c r="A78" s="23" t="str">
        <f t="shared" ref="A78:A100" si="12">IF(B78="","",VLOOKUP(B78,$BK$2:$BM$28,2,FALSE))</f>
        <v/>
      </c>
      <c r="B78" s="161" t="str">
        <f>IF(B77="","",B77)</f>
        <v/>
      </c>
      <c r="C78" s="159"/>
      <c r="D78" s="159"/>
      <c r="E78" s="162"/>
      <c r="F78" s="163"/>
      <c r="G78" s="103"/>
      <c r="H78" s="164"/>
      <c r="I78" s="104" t="str">
        <f>IF(F78="","",VLOOKUP(F78,選手データ!$A$7:$D$206,2,FALSE))</f>
        <v/>
      </c>
      <c r="J78" s="97"/>
      <c r="K78" s="97"/>
      <c r="L78" s="97"/>
      <c r="M78" s="98"/>
      <c r="N78" s="107" t="str">
        <f>IF(F78="","",VLOOKUP($F78,選手データ!$A$7:$D$206,3,FALSE))</f>
        <v/>
      </c>
      <c r="O78" s="97"/>
      <c r="P78" s="97"/>
      <c r="Q78" s="97"/>
      <c r="R78" s="98"/>
      <c r="S78" s="74" t="str">
        <f>IF(F78="","",VLOOKUP($F78,選手データ!$A$7:$D$206,4,FALSE))</f>
        <v/>
      </c>
      <c r="T78" s="108" t="str">
        <f t="shared" ref="T78:T100" si="13">IF(I78="","",$AP$1)</f>
        <v/>
      </c>
      <c r="U78" s="165"/>
      <c r="V78" s="166"/>
      <c r="W78" s="43">
        <v>1</v>
      </c>
      <c r="X78" s="44">
        <v>2</v>
      </c>
      <c r="Y78" s="167" t="str">
        <f>IF(Y77="","",Y77)</f>
        <v/>
      </c>
      <c r="Z78" s="159"/>
      <c r="AA78" s="159"/>
      <c r="AB78" s="160"/>
      <c r="AC78" s="24" t="str">
        <f t="shared" si="10"/>
        <v/>
      </c>
      <c r="AD78" s="25" t="str">
        <f t="shared" ref="AD78:AD100" si="14">IF(AE78="","",VLOOKUP(AE78,$BO$2:$BQ$24,2,FALSE))</f>
        <v/>
      </c>
      <c r="AE78" s="168" t="str">
        <f>IF(AE77="","",AE77)</f>
        <v/>
      </c>
      <c r="AF78" s="159"/>
      <c r="AG78" s="159"/>
      <c r="AH78" s="162"/>
      <c r="AI78" s="154"/>
      <c r="AJ78" s="91"/>
      <c r="AK78" s="92"/>
      <c r="AL78" s="93" t="str">
        <f>IF(AI78="","",VLOOKUP(AI78,選手データ!$F$7:$I$206,2,FALSE))</f>
        <v/>
      </c>
      <c r="AM78" s="97"/>
      <c r="AN78" s="97"/>
      <c r="AO78" s="97"/>
      <c r="AP78" s="98"/>
      <c r="AQ78" s="155" t="str">
        <f>IF(AI78="","",VLOOKUP(AI78,選手データ!$F$7:$I$206,3,FALSE))</f>
        <v/>
      </c>
      <c r="AR78" s="97"/>
      <c r="AS78" s="97"/>
      <c r="AT78" s="97"/>
      <c r="AU78" s="98"/>
      <c r="AV78" s="77" t="str">
        <f>IF(AI78="","",VLOOKUP(AI78,選手データ!$F$7:$I$206,4,FALSE))</f>
        <v/>
      </c>
      <c r="AW78" s="99" t="str">
        <f t="shared" ref="AW78:AW100" si="15">IF(AL78="","",$AP$1)</f>
        <v/>
      </c>
      <c r="AX78" s="156"/>
      <c r="AY78" s="157"/>
      <c r="AZ78" s="45">
        <v>1</v>
      </c>
      <c r="BA78" s="46">
        <v>2</v>
      </c>
      <c r="BB78" s="158" t="str">
        <f>IF(BB77="","",BB77)</f>
        <v/>
      </c>
      <c r="BC78" s="159"/>
      <c r="BD78" s="159"/>
      <c r="BE78" s="160"/>
      <c r="BF78" s="26" t="str">
        <f t="shared" si="11"/>
        <v/>
      </c>
      <c r="BG78" s="4">
        <v>77</v>
      </c>
      <c r="BH78" s="4"/>
      <c r="BI78" s="4"/>
      <c r="BJ78" s="4"/>
      <c r="BK78" s="31"/>
      <c r="BL78" s="32"/>
      <c r="BM78" s="2" t="s">
        <v>14</v>
      </c>
      <c r="BN78" s="31"/>
      <c r="BO78" s="32"/>
      <c r="BP78" s="52"/>
      <c r="BQ78" s="52"/>
      <c r="BR78" s="52"/>
      <c r="BS78" s="52"/>
      <c r="BT78" s="52"/>
      <c r="BU78" s="52"/>
      <c r="BV78" s="52"/>
      <c r="BW78" s="52"/>
      <c r="BX78" s="52"/>
    </row>
    <row r="79" spans="1:76" ht="14.4" hidden="1">
      <c r="A79" s="23" t="str">
        <f t="shared" si="12"/>
        <v/>
      </c>
      <c r="B79" s="161" t="str">
        <f t="shared" ref="B79:B82" si="16">B78</f>
        <v/>
      </c>
      <c r="C79" s="159"/>
      <c r="D79" s="159"/>
      <c r="E79" s="162"/>
      <c r="F79" s="163"/>
      <c r="G79" s="103"/>
      <c r="H79" s="164"/>
      <c r="I79" s="104" t="str">
        <f>IF(F79="","",VLOOKUP(F79,選手データ!$A$7:$D$206,2,FALSE))</f>
        <v/>
      </c>
      <c r="J79" s="97"/>
      <c r="K79" s="97"/>
      <c r="L79" s="97"/>
      <c r="M79" s="98"/>
      <c r="N79" s="107" t="str">
        <f>IF(F79="","",VLOOKUP($F79,選手データ!$A$7:$D$206,3,FALSE))</f>
        <v/>
      </c>
      <c r="O79" s="97"/>
      <c r="P79" s="97"/>
      <c r="Q79" s="97"/>
      <c r="R79" s="98"/>
      <c r="S79" s="74" t="str">
        <f>IF(F79="","",VLOOKUP($F79,選手データ!$A$7:$D$206,4,FALSE))</f>
        <v/>
      </c>
      <c r="T79" s="108" t="str">
        <f t="shared" si="13"/>
        <v/>
      </c>
      <c r="U79" s="165"/>
      <c r="V79" s="166"/>
      <c r="W79" s="43">
        <v>1</v>
      </c>
      <c r="X79" s="44">
        <v>3</v>
      </c>
      <c r="Y79" s="167" t="str">
        <f t="shared" ref="Y79:Y82" si="17">Y78</f>
        <v/>
      </c>
      <c r="Z79" s="159"/>
      <c r="AA79" s="159"/>
      <c r="AB79" s="160"/>
      <c r="AC79" s="24" t="str">
        <f t="shared" si="10"/>
        <v/>
      </c>
      <c r="AD79" s="25" t="str">
        <f t="shared" si="14"/>
        <v/>
      </c>
      <c r="AE79" s="168" t="str">
        <f t="shared" ref="AE79:AE82" si="18">AE78</f>
        <v/>
      </c>
      <c r="AF79" s="159"/>
      <c r="AG79" s="159"/>
      <c r="AH79" s="162"/>
      <c r="AI79" s="154"/>
      <c r="AJ79" s="91"/>
      <c r="AK79" s="92"/>
      <c r="AL79" s="93" t="str">
        <f>IF(AI79="","",VLOOKUP(AI79,選手データ!$F$7:$I$206,2,FALSE))</f>
        <v/>
      </c>
      <c r="AM79" s="97"/>
      <c r="AN79" s="97"/>
      <c r="AO79" s="97"/>
      <c r="AP79" s="98"/>
      <c r="AQ79" s="155" t="str">
        <f>IF(AI79="","",VLOOKUP(AI79,選手データ!$F$7:$I$206,3,FALSE))</f>
        <v/>
      </c>
      <c r="AR79" s="97"/>
      <c r="AS79" s="97"/>
      <c r="AT79" s="97"/>
      <c r="AU79" s="98"/>
      <c r="AV79" s="77" t="str">
        <f>IF(AI79="","",VLOOKUP(AI79,選手データ!$F$7:$I$206,4,FALSE))</f>
        <v/>
      </c>
      <c r="AW79" s="99" t="str">
        <f t="shared" si="15"/>
        <v/>
      </c>
      <c r="AX79" s="156"/>
      <c r="AY79" s="157"/>
      <c r="AZ79" s="45">
        <v>1</v>
      </c>
      <c r="BA79" s="46">
        <v>3</v>
      </c>
      <c r="BB79" s="158" t="str">
        <f t="shared" ref="BB79:BB82" si="19">BB78</f>
        <v/>
      </c>
      <c r="BC79" s="159"/>
      <c r="BD79" s="159"/>
      <c r="BE79" s="160"/>
      <c r="BF79" s="26" t="str">
        <f t="shared" si="11"/>
        <v/>
      </c>
      <c r="BG79" s="4">
        <v>78</v>
      </c>
      <c r="BH79" s="4"/>
      <c r="BI79" s="4"/>
      <c r="BJ79" s="4"/>
      <c r="BK79" s="31"/>
      <c r="BL79" s="32"/>
      <c r="BM79" s="2"/>
      <c r="BN79" s="31"/>
      <c r="BO79" s="32"/>
      <c r="BP79" s="52"/>
      <c r="BQ79" s="52"/>
      <c r="BR79" s="52"/>
      <c r="BS79" s="52"/>
      <c r="BT79" s="52"/>
      <c r="BU79" s="52"/>
      <c r="BV79" s="52"/>
      <c r="BW79" s="52"/>
      <c r="BX79" s="52"/>
    </row>
    <row r="80" spans="1:76" ht="14.4" hidden="1">
      <c r="A80" s="23" t="str">
        <f t="shared" si="12"/>
        <v/>
      </c>
      <c r="B80" s="161" t="str">
        <f t="shared" si="16"/>
        <v/>
      </c>
      <c r="C80" s="159"/>
      <c r="D80" s="159"/>
      <c r="E80" s="162"/>
      <c r="F80" s="163"/>
      <c r="G80" s="103"/>
      <c r="H80" s="164"/>
      <c r="I80" s="104" t="str">
        <f>IF(F80="","",VLOOKUP(F80,選手データ!$A$7:$D$206,2,FALSE))</f>
        <v/>
      </c>
      <c r="J80" s="97"/>
      <c r="K80" s="97"/>
      <c r="L80" s="97"/>
      <c r="M80" s="98"/>
      <c r="N80" s="107" t="str">
        <f>IF(F80="","",VLOOKUP($F80,選手データ!$A$7:$D$206,3,FALSE))</f>
        <v/>
      </c>
      <c r="O80" s="97"/>
      <c r="P80" s="97"/>
      <c r="Q80" s="97"/>
      <c r="R80" s="98"/>
      <c r="S80" s="74" t="str">
        <f>IF(F80="","",VLOOKUP($F80,選手データ!$A$7:$D$206,4,FALSE))</f>
        <v/>
      </c>
      <c r="T80" s="108" t="str">
        <f t="shared" si="13"/>
        <v/>
      </c>
      <c r="U80" s="165"/>
      <c r="V80" s="166"/>
      <c r="W80" s="43">
        <v>1</v>
      </c>
      <c r="X80" s="44">
        <v>4</v>
      </c>
      <c r="Y80" s="167" t="str">
        <f t="shared" si="17"/>
        <v/>
      </c>
      <c r="Z80" s="159"/>
      <c r="AA80" s="159"/>
      <c r="AB80" s="160"/>
      <c r="AC80" s="24" t="str">
        <f t="shared" si="10"/>
        <v/>
      </c>
      <c r="AD80" s="25" t="str">
        <f t="shared" si="14"/>
        <v/>
      </c>
      <c r="AE80" s="168" t="str">
        <f t="shared" si="18"/>
        <v/>
      </c>
      <c r="AF80" s="159"/>
      <c r="AG80" s="159"/>
      <c r="AH80" s="162"/>
      <c r="AI80" s="154"/>
      <c r="AJ80" s="91"/>
      <c r="AK80" s="92"/>
      <c r="AL80" s="93" t="str">
        <f>IF(AI80="","",VLOOKUP(AI80,選手データ!$F$7:$I$206,2,FALSE))</f>
        <v/>
      </c>
      <c r="AM80" s="97"/>
      <c r="AN80" s="97"/>
      <c r="AO80" s="97"/>
      <c r="AP80" s="98"/>
      <c r="AQ80" s="155" t="str">
        <f>IF(AI80="","",VLOOKUP(AI80,選手データ!$F$7:$I$206,3,FALSE))</f>
        <v/>
      </c>
      <c r="AR80" s="97"/>
      <c r="AS80" s="97"/>
      <c r="AT80" s="97"/>
      <c r="AU80" s="98"/>
      <c r="AV80" s="77" t="str">
        <f>IF(AI80="","",VLOOKUP(AI80,選手データ!$F$7:$I$206,4,FALSE))</f>
        <v/>
      </c>
      <c r="AW80" s="99" t="str">
        <f t="shared" si="15"/>
        <v/>
      </c>
      <c r="AX80" s="156"/>
      <c r="AY80" s="157"/>
      <c r="AZ80" s="45">
        <v>1</v>
      </c>
      <c r="BA80" s="46">
        <v>4</v>
      </c>
      <c r="BB80" s="158" t="str">
        <f t="shared" si="19"/>
        <v/>
      </c>
      <c r="BC80" s="159"/>
      <c r="BD80" s="159"/>
      <c r="BE80" s="160"/>
      <c r="BF80" s="26" t="str">
        <f t="shared" si="11"/>
        <v/>
      </c>
      <c r="BG80" s="4">
        <v>79</v>
      </c>
      <c r="BH80" s="4"/>
      <c r="BI80" s="4"/>
      <c r="BJ80" s="4"/>
      <c r="BK80" s="31"/>
      <c r="BL80" s="32"/>
      <c r="BM80" s="2"/>
      <c r="BN80" s="53"/>
      <c r="BO80" s="51"/>
      <c r="BP80" s="4"/>
      <c r="BQ80" s="52"/>
      <c r="BR80" s="52"/>
      <c r="BS80" s="52"/>
      <c r="BT80" s="52"/>
      <c r="BU80" s="52"/>
      <c r="BV80" s="52"/>
      <c r="BW80" s="52"/>
      <c r="BX80" s="52"/>
    </row>
    <row r="81" spans="1:76" ht="14.4" hidden="1">
      <c r="A81" s="23" t="str">
        <f t="shared" si="12"/>
        <v/>
      </c>
      <c r="B81" s="161" t="str">
        <f t="shared" si="16"/>
        <v/>
      </c>
      <c r="C81" s="159"/>
      <c r="D81" s="159"/>
      <c r="E81" s="162"/>
      <c r="F81" s="163"/>
      <c r="G81" s="103"/>
      <c r="H81" s="164"/>
      <c r="I81" s="104" t="str">
        <f>IF(F81="","",VLOOKUP(F81,選手データ!$A$7:$D$206,2,FALSE))</f>
        <v/>
      </c>
      <c r="J81" s="97"/>
      <c r="K81" s="97"/>
      <c r="L81" s="97"/>
      <c r="M81" s="98"/>
      <c r="N81" s="107" t="str">
        <f>IF(F81="","",VLOOKUP($F81,選手データ!$A$7:$D$206,3,FALSE))</f>
        <v/>
      </c>
      <c r="O81" s="97"/>
      <c r="P81" s="97"/>
      <c r="Q81" s="97"/>
      <c r="R81" s="98"/>
      <c r="S81" s="74" t="str">
        <f>IF(F81="","",VLOOKUP($F81,選手データ!$A$7:$D$206,4,FALSE))</f>
        <v/>
      </c>
      <c r="T81" s="108" t="str">
        <f t="shared" si="13"/>
        <v/>
      </c>
      <c r="U81" s="165"/>
      <c r="V81" s="166"/>
      <c r="W81" s="43">
        <v>1</v>
      </c>
      <c r="X81" s="44">
        <v>5</v>
      </c>
      <c r="Y81" s="167" t="str">
        <f t="shared" si="17"/>
        <v/>
      </c>
      <c r="Z81" s="159"/>
      <c r="AA81" s="159"/>
      <c r="AB81" s="160"/>
      <c r="AC81" s="24" t="str">
        <f t="shared" si="10"/>
        <v/>
      </c>
      <c r="AD81" s="25" t="str">
        <f t="shared" si="14"/>
        <v/>
      </c>
      <c r="AE81" s="168" t="str">
        <f t="shared" si="18"/>
        <v/>
      </c>
      <c r="AF81" s="159"/>
      <c r="AG81" s="159"/>
      <c r="AH81" s="162"/>
      <c r="AI81" s="154"/>
      <c r="AJ81" s="91"/>
      <c r="AK81" s="92"/>
      <c r="AL81" s="93" t="str">
        <f>IF(AI81="","",VLOOKUP(AI81,選手データ!$F$7:$I$206,2,FALSE))</f>
        <v/>
      </c>
      <c r="AM81" s="97"/>
      <c r="AN81" s="97"/>
      <c r="AO81" s="97"/>
      <c r="AP81" s="98"/>
      <c r="AQ81" s="155" t="str">
        <f>IF(AI81="","",VLOOKUP(AI81,選手データ!$F$7:$I$206,3,FALSE))</f>
        <v/>
      </c>
      <c r="AR81" s="97"/>
      <c r="AS81" s="97"/>
      <c r="AT81" s="97"/>
      <c r="AU81" s="98"/>
      <c r="AV81" s="77" t="str">
        <f>IF(AI81="","",VLOOKUP(AI81,選手データ!$F$7:$I$206,4,FALSE))</f>
        <v/>
      </c>
      <c r="AW81" s="99" t="str">
        <f t="shared" si="15"/>
        <v/>
      </c>
      <c r="AX81" s="156"/>
      <c r="AY81" s="157"/>
      <c r="AZ81" s="45">
        <v>1</v>
      </c>
      <c r="BA81" s="46">
        <v>5</v>
      </c>
      <c r="BB81" s="158" t="str">
        <f t="shared" si="19"/>
        <v/>
      </c>
      <c r="BC81" s="159"/>
      <c r="BD81" s="159"/>
      <c r="BE81" s="160"/>
      <c r="BF81" s="26" t="str">
        <f t="shared" si="11"/>
        <v/>
      </c>
      <c r="BG81" s="4">
        <v>80</v>
      </c>
      <c r="BH81" s="4"/>
      <c r="BI81" s="4"/>
      <c r="BJ81" s="4"/>
      <c r="BK81" s="31"/>
      <c r="BL81" s="32"/>
      <c r="BM81" s="54"/>
      <c r="BN81" s="31"/>
      <c r="BO81" s="32"/>
      <c r="BP81" s="52"/>
      <c r="BQ81" s="52"/>
      <c r="BR81" s="52"/>
      <c r="BS81" s="52"/>
      <c r="BT81" s="52"/>
      <c r="BU81" s="52"/>
      <c r="BV81" s="52"/>
      <c r="BW81" s="52"/>
      <c r="BX81" s="52"/>
    </row>
    <row r="82" spans="1:76" ht="14.4" hidden="1">
      <c r="A82" s="23" t="str">
        <f t="shared" si="12"/>
        <v/>
      </c>
      <c r="B82" s="181" t="str">
        <f t="shared" si="16"/>
        <v/>
      </c>
      <c r="C82" s="179"/>
      <c r="D82" s="179"/>
      <c r="E82" s="182"/>
      <c r="F82" s="183"/>
      <c r="G82" s="184"/>
      <c r="H82" s="185"/>
      <c r="I82" s="124" t="str">
        <f>IF(F82="","",VLOOKUP(F82,選手データ!$A$7:$D$206,2,FALSE))</f>
        <v/>
      </c>
      <c r="J82" s="172"/>
      <c r="K82" s="172"/>
      <c r="L82" s="172"/>
      <c r="M82" s="173"/>
      <c r="N82" s="186" t="str">
        <f>IF(F82="","",VLOOKUP($F82,選手データ!$A$7:$D$206,3,FALSE))</f>
        <v/>
      </c>
      <c r="O82" s="172"/>
      <c r="P82" s="172"/>
      <c r="Q82" s="172"/>
      <c r="R82" s="173"/>
      <c r="S82" s="76" t="str">
        <f>IF(F82="","",VLOOKUP($F82,選手データ!$A$7:$D$206,4,FALSE))</f>
        <v/>
      </c>
      <c r="T82" s="187" t="str">
        <f t="shared" si="13"/>
        <v/>
      </c>
      <c r="U82" s="188"/>
      <c r="V82" s="189"/>
      <c r="W82" s="47">
        <v>1</v>
      </c>
      <c r="X82" s="48">
        <v>6</v>
      </c>
      <c r="Y82" s="190" t="str">
        <f t="shared" si="17"/>
        <v/>
      </c>
      <c r="Z82" s="179"/>
      <c r="AA82" s="179"/>
      <c r="AB82" s="180"/>
      <c r="AC82" s="24" t="str">
        <f t="shared" si="10"/>
        <v/>
      </c>
      <c r="AD82" s="25" t="str">
        <f t="shared" si="14"/>
        <v/>
      </c>
      <c r="AE82" s="191" t="str">
        <f t="shared" si="18"/>
        <v/>
      </c>
      <c r="AF82" s="179"/>
      <c r="AG82" s="179"/>
      <c r="AH82" s="182"/>
      <c r="AI82" s="169"/>
      <c r="AJ82" s="170"/>
      <c r="AK82" s="171"/>
      <c r="AL82" s="115" t="str">
        <f>IF(AI82="","",VLOOKUP(AI82,選手データ!$F$7:$I$206,2,FALSE))</f>
        <v/>
      </c>
      <c r="AM82" s="172"/>
      <c r="AN82" s="172"/>
      <c r="AO82" s="172"/>
      <c r="AP82" s="173"/>
      <c r="AQ82" s="174" t="str">
        <f>IF(AI82="","",VLOOKUP(AI82,選手データ!$F$7:$I$206,3,FALSE))</f>
        <v/>
      </c>
      <c r="AR82" s="172"/>
      <c r="AS82" s="172"/>
      <c r="AT82" s="172"/>
      <c r="AU82" s="173"/>
      <c r="AV82" s="80" t="str">
        <f>IF(AI82="","",VLOOKUP(AI82,選手データ!$F$7:$I$206,4,FALSE))</f>
        <v/>
      </c>
      <c r="AW82" s="175" t="str">
        <f t="shared" si="15"/>
        <v/>
      </c>
      <c r="AX82" s="176"/>
      <c r="AY82" s="177"/>
      <c r="AZ82" s="49">
        <v>1</v>
      </c>
      <c r="BA82" s="50">
        <v>6</v>
      </c>
      <c r="BB82" s="178" t="str">
        <f t="shared" si="19"/>
        <v/>
      </c>
      <c r="BC82" s="179"/>
      <c r="BD82" s="179"/>
      <c r="BE82" s="180"/>
      <c r="BF82" s="26" t="str">
        <f t="shared" si="11"/>
        <v/>
      </c>
      <c r="BG82" s="4">
        <v>81</v>
      </c>
      <c r="BH82" s="4"/>
      <c r="BI82" s="4"/>
      <c r="BJ82" s="4"/>
      <c r="BK82" s="31"/>
      <c r="BL82" s="32"/>
      <c r="BM82" s="54"/>
      <c r="BN82" s="32"/>
      <c r="BO82" s="32"/>
      <c r="BP82" s="4"/>
      <c r="BQ82" s="4"/>
      <c r="BR82" s="4"/>
      <c r="BS82" s="4"/>
      <c r="BT82" s="4"/>
      <c r="BU82" s="4"/>
      <c r="BV82" s="4"/>
      <c r="BW82" s="4"/>
      <c r="BX82" s="4"/>
    </row>
    <row r="83" spans="1:76" ht="14.4" hidden="1">
      <c r="A83" s="23" t="str">
        <f t="shared" si="12"/>
        <v/>
      </c>
      <c r="B83" s="138"/>
      <c r="C83" s="199"/>
      <c r="D83" s="199"/>
      <c r="E83" s="200"/>
      <c r="F83" s="201"/>
      <c r="G83" s="141"/>
      <c r="H83" s="202"/>
      <c r="I83" s="143" t="str">
        <f>IF(F83="","",VLOOKUP(F83,選手データ!$A$7:$D$206,2,FALSE))</f>
        <v/>
      </c>
      <c r="J83" s="131"/>
      <c r="K83" s="131"/>
      <c r="L83" s="131"/>
      <c r="M83" s="132"/>
      <c r="N83" s="203" t="str">
        <f>IF(F83="","",VLOOKUP($F83,選手データ!$A$7:$D$206,3,FALSE))</f>
        <v/>
      </c>
      <c r="O83" s="131"/>
      <c r="P83" s="131"/>
      <c r="Q83" s="131"/>
      <c r="R83" s="132"/>
      <c r="S83" s="75" t="str">
        <f>IF(F83="","",VLOOKUP($F83,選手データ!$A$7:$D$206,4,FALSE))</f>
        <v/>
      </c>
      <c r="T83" s="149" t="str">
        <f t="shared" si="13"/>
        <v/>
      </c>
      <c r="U83" s="204"/>
      <c r="V83" s="205"/>
      <c r="W83" s="39">
        <v>2</v>
      </c>
      <c r="X83" s="40">
        <v>1</v>
      </c>
      <c r="Y83" s="150"/>
      <c r="Z83" s="136"/>
      <c r="AA83" s="136"/>
      <c r="AB83" s="137"/>
      <c r="AC83" s="24" t="str">
        <f t="shared" si="10"/>
        <v/>
      </c>
      <c r="AD83" s="25" t="str">
        <f t="shared" si="14"/>
        <v/>
      </c>
      <c r="AE83" s="151"/>
      <c r="AF83" s="152"/>
      <c r="AG83" s="152"/>
      <c r="AH83" s="153"/>
      <c r="AI83" s="192"/>
      <c r="AJ83" s="136"/>
      <c r="AK83" s="142"/>
      <c r="AL83" s="193" t="str">
        <f>IF(AI83="","",VLOOKUP(AI83,選手データ!$F$7:$I$206,2,FALSE))</f>
        <v/>
      </c>
      <c r="AM83" s="194"/>
      <c r="AN83" s="194"/>
      <c r="AO83" s="194"/>
      <c r="AP83" s="195"/>
      <c r="AQ83" s="196" t="str">
        <f>IF(AI83="","",VLOOKUP(AI83,選手データ!$F$7:$I$206,3,FALSE))</f>
        <v/>
      </c>
      <c r="AR83" s="194"/>
      <c r="AS83" s="194"/>
      <c r="AT83" s="194"/>
      <c r="AU83" s="195"/>
      <c r="AV83" s="81" t="str">
        <f>IF(AI83="","",VLOOKUP(AI83,選手データ!$F$7:$I$206,4,FALSE))</f>
        <v/>
      </c>
      <c r="AW83" s="134" t="str">
        <f t="shared" si="15"/>
        <v/>
      </c>
      <c r="AX83" s="197"/>
      <c r="AY83" s="198"/>
      <c r="AZ83" s="41">
        <v>2</v>
      </c>
      <c r="BA83" s="42">
        <v>1</v>
      </c>
      <c r="BB83" s="135"/>
      <c r="BC83" s="136"/>
      <c r="BD83" s="136"/>
      <c r="BE83" s="137"/>
      <c r="BF83" s="26" t="str">
        <f t="shared" si="11"/>
        <v/>
      </c>
      <c r="BG83" s="4">
        <v>82</v>
      </c>
      <c r="BH83" s="4"/>
      <c r="BI83" s="4"/>
      <c r="BJ83" s="4"/>
      <c r="BK83" s="31"/>
      <c r="BL83" s="32"/>
      <c r="BM83" s="54"/>
      <c r="BN83" s="32"/>
      <c r="BO83" s="32"/>
      <c r="BP83" s="4"/>
      <c r="BQ83" s="4"/>
      <c r="BR83" s="4"/>
      <c r="BS83" s="4"/>
      <c r="BT83" s="4"/>
      <c r="BU83" s="4"/>
      <c r="BV83" s="4"/>
      <c r="BW83" s="4"/>
      <c r="BX83" s="4"/>
    </row>
    <row r="84" spans="1:76" ht="14.4" hidden="1">
      <c r="A84" s="23" t="str">
        <f t="shared" si="12"/>
        <v/>
      </c>
      <c r="B84" s="161" t="str">
        <f>IF(B83="","",B83)</f>
        <v/>
      </c>
      <c r="C84" s="159"/>
      <c r="D84" s="159"/>
      <c r="E84" s="162"/>
      <c r="F84" s="163"/>
      <c r="G84" s="103"/>
      <c r="H84" s="164"/>
      <c r="I84" s="104" t="str">
        <f>IF(F84="","",VLOOKUP(F84,選手データ!$A$7:$D$206,2,FALSE))</f>
        <v/>
      </c>
      <c r="J84" s="97"/>
      <c r="K84" s="97"/>
      <c r="L84" s="97"/>
      <c r="M84" s="98"/>
      <c r="N84" s="107" t="str">
        <f>IF(F84="","",VLOOKUP($F84,選手データ!$A$7:$D$206,3,FALSE))</f>
        <v/>
      </c>
      <c r="O84" s="97"/>
      <c r="P84" s="97"/>
      <c r="Q84" s="97"/>
      <c r="R84" s="98"/>
      <c r="S84" s="74" t="str">
        <f>IF(F84="","",VLOOKUP($F84,選手データ!$A$7:$D$206,4,FALSE))</f>
        <v/>
      </c>
      <c r="T84" s="108" t="str">
        <f t="shared" si="13"/>
        <v/>
      </c>
      <c r="U84" s="165"/>
      <c r="V84" s="166"/>
      <c r="W84" s="43">
        <v>2</v>
      </c>
      <c r="X84" s="44">
        <v>2</v>
      </c>
      <c r="Y84" s="167" t="str">
        <f>IF(Y83="","",Y83)</f>
        <v/>
      </c>
      <c r="Z84" s="159"/>
      <c r="AA84" s="159"/>
      <c r="AB84" s="160"/>
      <c r="AC84" s="24" t="str">
        <f t="shared" si="10"/>
        <v/>
      </c>
      <c r="AD84" s="25" t="str">
        <f t="shared" si="14"/>
        <v/>
      </c>
      <c r="AE84" s="168" t="str">
        <f>IF(AE83="","",AE83)</f>
        <v/>
      </c>
      <c r="AF84" s="159"/>
      <c r="AG84" s="159"/>
      <c r="AH84" s="162"/>
      <c r="AI84" s="154"/>
      <c r="AJ84" s="91"/>
      <c r="AK84" s="92"/>
      <c r="AL84" s="93" t="str">
        <f>IF(AI84="","",VLOOKUP(AI84,選手データ!$F$7:$I$206,2,FALSE))</f>
        <v/>
      </c>
      <c r="AM84" s="97"/>
      <c r="AN84" s="97"/>
      <c r="AO84" s="97"/>
      <c r="AP84" s="98"/>
      <c r="AQ84" s="155" t="str">
        <f>IF(AI84="","",VLOOKUP(AI84,選手データ!$F$7:$I$206,3,FALSE))</f>
        <v/>
      </c>
      <c r="AR84" s="97"/>
      <c r="AS84" s="97"/>
      <c r="AT84" s="97"/>
      <c r="AU84" s="98"/>
      <c r="AV84" s="77" t="str">
        <f>IF(AI84="","",VLOOKUP(AI84,選手データ!$F$7:$I$206,4,FALSE))</f>
        <v/>
      </c>
      <c r="AW84" s="99" t="str">
        <f t="shared" si="15"/>
        <v/>
      </c>
      <c r="AX84" s="156"/>
      <c r="AY84" s="157"/>
      <c r="AZ84" s="45">
        <v>2</v>
      </c>
      <c r="BA84" s="46">
        <v>2</v>
      </c>
      <c r="BB84" s="158" t="str">
        <f>IF(BB83="","",BB83)</f>
        <v/>
      </c>
      <c r="BC84" s="159"/>
      <c r="BD84" s="159"/>
      <c r="BE84" s="160"/>
      <c r="BF84" s="26" t="str">
        <f t="shared" si="11"/>
        <v/>
      </c>
      <c r="BG84" s="4">
        <v>83</v>
      </c>
      <c r="BH84" s="4"/>
      <c r="BI84" s="4"/>
      <c r="BJ84" s="4"/>
      <c r="BK84" s="31"/>
      <c r="BL84" s="32"/>
      <c r="BM84" s="2"/>
      <c r="BN84" s="31"/>
      <c r="BO84" s="32"/>
      <c r="BP84" s="4"/>
      <c r="BQ84" s="52"/>
      <c r="BR84" s="52"/>
      <c r="BS84" s="52"/>
      <c r="BT84" s="52"/>
      <c r="BU84" s="52"/>
      <c r="BV84" s="52"/>
      <c r="BW84" s="52"/>
      <c r="BX84" s="52"/>
    </row>
    <row r="85" spans="1:76" ht="14.4" hidden="1">
      <c r="A85" s="23" t="str">
        <f t="shared" si="12"/>
        <v/>
      </c>
      <c r="B85" s="161" t="str">
        <f t="shared" ref="B85:B88" si="20">B84</f>
        <v/>
      </c>
      <c r="C85" s="159"/>
      <c r="D85" s="159"/>
      <c r="E85" s="162"/>
      <c r="F85" s="163"/>
      <c r="G85" s="103"/>
      <c r="H85" s="164"/>
      <c r="I85" s="104" t="str">
        <f>IF(F85="","",VLOOKUP(F85,選手データ!$A$7:$D$206,2,FALSE))</f>
        <v/>
      </c>
      <c r="J85" s="97"/>
      <c r="K85" s="97"/>
      <c r="L85" s="97"/>
      <c r="M85" s="98"/>
      <c r="N85" s="107" t="str">
        <f>IF(F85="","",VLOOKUP($F85,選手データ!$A$7:$D$206,3,FALSE))</f>
        <v/>
      </c>
      <c r="O85" s="97"/>
      <c r="P85" s="97"/>
      <c r="Q85" s="97"/>
      <c r="R85" s="98"/>
      <c r="S85" s="74" t="str">
        <f>IF(F85="","",VLOOKUP($F85,選手データ!$A$7:$D$206,4,FALSE))</f>
        <v/>
      </c>
      <c r="T85" s="108" t="str">
        <f t="shared" si="13"/>
        <v/>
      </c>
      <c r="U85" s="165"/>
      <c r="V85" s="166"/>
      <c r="W85" s="43">
        <v>2</v>
      </c>
      <c r="X85" s="44">
        <v>3</v>
      </c>
      <c r="Y85" s="167" t="str">
        <f t="shared" ref="Y85:Y88" si="21">Y84</f>
        <v/>
      </c>
      <c r="Z85" s="159"/>
      <c r="AA85" s="159"/>
      <c r="AB85" s="160"/>
      <c r="AC85" s="24" t="str">
        <f t="shared" si="10"/>
        <v/>
      </c>
      <c r="AD85" s="25" t="str">
        <f t="shared" si="14"/>
        <v/>
      </c>
      <c r="AE85" s="168" t="str">
        <f t="shared" ref="AE85:AE88" si="22">AE84</f>
        <v/>
      </c>
      <c r="AF85" s="159"/>
      <c r="AG85" s="159"/>
      <c r="AH85" s="162"/>
      <c r="AI85" s="154"/>
      <c r="AJ85" s="91"/>
      <c r="AK85" s="92"/>
      <c r="AL85" s="93" t="str">
        <f>IF(AI85="","",VLOOKUP(AI85,選手データ!$F$7:$I$206,2,FALSE))</f>
        <v/>
      </c>
      <c r="AM85" s="97"/>
      <c r="AN85" s="97"/>
      <c r="AO85" s="97"/>
      <c r="AP85" s="98"/>
      <c r="AQ85" s="155" t="str">
        <f>IF(AI85="","",VLOOKUP(AI85,選手データ!$F$7:$I$206,3,FALSE))</f>
        <v/>
      </c>
      <c r="AR85" s="97"/>
      <c r="AS85" s="97"/>
      <c r="AT85" s="97"/>
      <c r="AU85" s="98"/>
      <c r="AV85" s="77" t="str">
        <f>IF(AI85="","",VLOOKUP(AI85,選手データ!$F$7:$I$206,4,FALSE))</f>
        <v/>
      </c>
      <c r="AW85" s="99" t="str">
        <f t="shared" si="15"/>
        <v/>
      </c>
      <c r="AX85" s="156"/>
      <c r="AY85" s="157"/>
      <c r="AZ85" s="45">
        <v>2</v>
      </c>
      <c r="BA85" s="46">
        <v>3</v>
      </c>
      <c r="BB85" s="158" t="str">
        <f t="shared" ref="BB85:BB88" si="23">BB84</f>
        <v/>
      </c>
      <c r="BC85" s="159"/>
      <c r="BD85" s="159"/>
      <c r="BE85" s="160"/>
      <c r="BF85" s="26" t="str">
        <f t="shared" si="11"/>
        <v/>
      </c>
      <c r="BG85" s="4">
        <v>84</v>
      </c>
      <c r="BH85" s="4"/>
      <c r="BI85" s="4"/>
      <c r="BJ85" s="4"/>
      <c r="BK85" s="31"/>
      <c r="BL85" s="32"/>
      <c r="BM85" s="2"/>
      <c r="BN85" s="51"/>
      <c r="BO85" s="32"/>
      <c r="BP85" s="4"/>
      <c r="BQ85" s="52"/>
      <c r="BR85" s="52"/>
      <c r="BS85" s="52"/>
      <c r="BT85" s="4"/>
      <c r="BU85" s="4"/>
      <c r="BV85" s="4"/>
      <c r="BW85" s="52"/>
      <c r="BX85" s="52"/>
    </row>
    <row r="86" spans="1:76" ht="14.4" hidden="1">
      <c r="A86" s="23" t="str">
        <f t="shared" si="12"/>
        <v/>
      </c>
      <c r="B86" s="161" t="str">
        <f t="shared" si="20"/>
        <v/>
      </c>
      <c r="C86" s="159"/>
      <c r="D86" s="159"/>
      <c r="E86" s="162"/>
      <c r="F86" s="163"/>
      <c r="G86" s="103"/>
      <c r="H86" s="164"/>
      <c r="I86" s="104" t="str">
        <f>IF(F86="","",VLOOKUP(F86,選手データ!$A$7:$D$206,2,FALSE))</f>
        <v/>
      </c>
      <c r="J86" s="97"/>
      <c r="K86" s="97"/>
      <c r="L86" s="97"/>
      <c r="M86" s="98"/>
      <c r="N86" s="107" t="str">
        <f>IF(F86="","",VLOOKUP($F86,選手データ!$A$7:$D$206,3,FALSE))</f>
        <v/>
      </c>
      <c r="O86" s="97"/>
      <c r="P86" s="97"/>
      <c r="Q86" s="97"/>
      <c r="R86" s="98"/>
      <c r="S86" s="74" t="str">
        <f>IF(F86="","",VLOOKUP($F86,選手データ!$A$7:$D$206,4,FALSE))</f>
        <v/>
      </c>
      <c r="T86" s="108" t="str">
        <f t="shared" si="13"/>
        <v/>
      </c>
      <c r="U86" s="165"/>
      <c r="V86" s="166"/>
      <c r="W86" s="43">
        <v>2</v>
      </c>
      <c r="X86" s="44">
        <v>4</v>
      </c>
      <c r="Y86" s="167" t="str">
        <f t="shared" si="21"/>
        <v/>
      </c>
      <c r="Z86" s="159"/>
      <c r="AA86" s="159"/>
      <c r="AB86" s="160"/>
      <c r="AC86" s="24" t="str">
        <f t="shared" si="10"/>
        <v/>
      </c>
      <c r="AD86" s="25" t="str">
        <f t="shared" si="14"/>
        <v/>
      </c>
      <c r="AE86" s="168" t="str">
        <f t="shared" si="22"/>
        <v/>
      </c>
      <c r="AF86" s="159"/>
      <c r="AG86" s="159"/>
      <c r="AH86" s="162"/>
      <c r="AI86" s="154"/>
      <c r="AJ86" s="91"/>
      <c r="AK86" s="92"/>
      <c r="AL86" s="93" t="str">
        <f>IF(AI86="","",VLOOKUP(AI86,選手データ!$F$7:$I$206,2,FALSE))</f>
        <v/>
      </c>
      <c r="AM86" s="97"/>
      <c r="AN86" s="97"/>
      <c r="AO86" s="97"/>
      <c r="AP86" s="98"/>
      <c r="AQ86" s="155" t="str">
        <f>IF(AI86="","",VLOOKUP(AI86,選手データ!$F$7:$I$206,3,FALSE))</f>
        <v/>
      </c>
      <c r="AR86" s="97"/>
      <c r="AS86" s="97"/>
      <c r="AT86" s="97"/>
      <c r="AU86" s="98"/>
      <c r="AV86" s="77" t="str">
        <f>IF(AI86="","",VLOOKUP(AI86,選手データ!$F$7:$I$206,4,FALSE))</f>
        <v/>
      </c>
      <c r="AW86" s="99" t="str">
        <f t="shared" si="15"/>
        <v/>
      </c>
      <c r="AX86" s="156"/>
      <c r="AY86" s="157"/>
      <c r="AZ86" s="45">
        <v>2</v>
      </c>
      <c r="BA86" s="46">
        <v>4</v>
      </c>
      <c r="BB86" s="158" t="str">
        <f t="shared" si="23"/>
        <v/>
      </c>
      <c r="BC86" s="159"/>
      <c r="BD86" s="159"/>
      <c r="BE86" s="160"/>
      <c r="BF86" s="26" t="str">
        <f t="shared" si="11"/>
        <v/>
      </c>
      <c r="BG86" s="4">
        <v>85</v>
      </c>
      <c r="BH86" s="4"/>
      <c r="BI86" s="4"/>
      <c r="BJ86" s="4"/>
      <c r="BK86" s="31"/>
      <c r="BL86" s="32"/>
      <c r="BM86" s="2"/>
      <c r="BN86" s="31"/>
      <c r="BO86" s="51"/>
      <c r="BP86" s="4"/>
      <c r="BQ86" s="4"/>
      <c r="BR86" s="4"/>
      <c r="BS86" s="4"/>
      <c r="BT86" s="4"/>
      <c r="BU86" s="4"/>
      <c r="BV86" s="4"/>
      <c r="BW86" s="4"/>
      <c r="BX86" s="4"/>
    </row>
    <row r="87" spans="1:76" ht="14.4" hidden="1">
      <c r="A87" s="23" t="str">
        <f t="shared" si="12"/>
        <v/>
      </c>
      <c r="B87" s="161" t="str">
        <f t="shared" si="20"/>
        <v/>
      </c>
      <c r="C87" s="159"/>
      <c r="D87" s="159"/>
      <c r="E87" s="162"/>
      <c r="F87" s="163"/>
      <c r="G87" s="103"/>
      <c r="H87" s="164"/>
      <c r="I87" s="104" t="str">
        <f>IF(F87="","",VLOOKUP(F87,選手データ!$A$7:$D$206,2,FALSE))</f>
        <v/>
      </c>
      <c r="J87" s="97"/>
      <c r="K87" s="97"/>
      <c r="L87" s="97"/>
      <c r="M87" s="98"/>
      <c r="N87" s="107" t="str">
        <f>IF(F87="","",VLOOKUP($F87,選手データ!$A$7:$D$206,3,FALSE))</f>
        <v/>
      </c>
      <c r="O87" s="97"/>
      <c r="P87" s="97"/>
      <c r="Q87" s="97"/>
      <c r="R87" s="98"/>
      <c r="S87" s="74" t="str">
        <f>IF(F87="","",VLOOKUP($F87,選手データ!$A$7:$D$206,4,FALSE))</f>
        <v/>
      </c>
      <c r="T87" s="108" t="str">
        <f t="shared" si="13"/>
        <v/>
      </c>
      <c r="U87" s="165"/>
      <c r="V87" s="166"/>
      <c r="W87" s="43">
        <v>2</v>
      </c>
      <c r="X87" s="44">
        <v>5</v>
      </c>
      <c r="Y87" s="167" t="str">
        <f t="shared" si="21"/>
        <v/>
      </c>
      <c r="Z87" s="159"/>
      <c r="AA87" s="159"/>
      <c r="AB87" s="160"/>
      <c r="AC87" s="24" t="str">
        <f t="shared" si="10"/>
        <v/>
      </c>
      <c r="AD87" s="25" t="str">
        <f t="shared" si="14"/>
        <v/>
      </c>
      <c r="AE87" s="168" t="str">
        <f t="shared" si="22"/>
        <v/>
      </c>
      <c r="AF87" s="159"/>
      <c r="AG87" s="159"/>
      <c r="AH87" s="162"/>
      <c r="AI87" s="154"/>
      <c r="AJ87" s="91"/>
      <c r="AK87" s="92"/>
      <c r="AL87" s="93" t="str">
        <f>IF(AI87="","",VLOOKUP(AI87,選手データ!$F$7:$I$206,2,FALSE))</f>
        <v/>
      </c>
      <c r="AM87" s="97"/>
      <c r="AN87" s="97"/>
      <c r="AO87" s="97"/>
      <c r="AP87" s="98"/>
      <c r="AQ87" s="155" t="str">
        <f>IF(AI87="","",VLOOKUP(AI87,選手データ!$F$7:$I$206,3,FALSE))</f>
        <v/>
      </c>
      <c r="AR87" s="97"/>
      <c r="AS87" s="97"/>
      <c r="AT87" s="97"/>
      <c r="AU87" s="98"/>
      <c r="AV87" s="77" t="str">
        <f>IF(AI87="","",VLOOKUP(AI87,選手データ!$F$7:$I$206,4,FALSE))</f>
        <v/>
      </c>
      <c r="AW87" s="99" t="str">
        <f t="shared" si="15"/>
        <v/>
      </c>
      <c r="AX87" s="156"/>
      <c r="AY87" s="157"/>
      <c r="AZ87" s="45">
        <v>2</v>
      </c>
      <c r="BA87" s="46">
        <v>5</v>
      </c>
      <c r="BB87" s="158" t="str">
        <f t="shared" si="23"/>
        <v/>
      </c>
      <c r="BC87" s="159"/>
      <c r="BD87" s="159"/>
      <c r="BE87" s="160"/>
      <c r="BF87" s="26" t="str">
        <f t="shared" si="11"/>
        <v/>
      </c>
      <c r="BG87" s="4">
        <v>86</v>
      </c>
      <c r="BH87" s="4"/>
      <c r="BI87" s="4"/>
      <c r="BJ87" s="4"/>
      <c r="BK87" s="31"/>
      <c r="BL87" s="32"/>
      <c r="BM87" s="2"/>
      <c r="BN87" s="31"/>
      <c r="BO87" s="32"/>
      <c r="BP87" s="52"/>
      <c r="BQ87" s="52"/>
      <c r="BR87" s="52"/>
      <c r="BS87" s="52"/>
      <c r="BT87" s="52"/>
      <c r="BU87" s="52"/>
      <c r="BV87" s="52"/>
      <c r="BW87" s="52"/>
      <c r="BX87" s="52"/>
    </row>
    <row r="88" spans="1:76" ht="14.4" hidden="1">
      <c r="A88" s="23" t="str">
        <f t="shared" si="12"/>
        <v/>
      </c>
      <c r="B88" s="181" t="str">
        <f t="shared" si="20"/>
        <v/>
      </c>
      <c r="C88" s="179"/>
      <c r="D88" s="179"/>
      <c r="E88" s="182"/>
      <c r="F88" s="183"/>
      <c r="G88" s="184"/>
      <c r="H88" s="185"/>
      <c r="I88" s="124" t="str">
        <f>IF(F88="","",VLOOKUP(F88,選手データ!$A$7:$D$206,2,FALSE))</f>
        <v/>
      </c>
      <c r="J88" s="172"/>
      <c r="K88" s="172"/>
      <c r="L88" s="172"/>
      <c r="M88" s="173"/>
      <c r="N88" s="186" t="str">
        <f>IF(F88="","",VLOOKUP($F88,選手データ!$A$7:$D$206,3,FALSE))</f>
        <v/>
      </c>
      <c r="O88" s="172"/>
      <c r="P88" s="172"/>
      <c r="Q88" s="172"/>
      <c r="R88" s="173"/>
      <c r="S88" s="76" t="str">
        <f>IF(F88="","",VLOOKUP($F88,選手データ!$A$7:$D$206,4,FALSE))</f>
        <v/>
      </c>
      <c r="T88" s="187" t="str">
        <f t="shared" si="13"/>
        <v/>
      </c>
      <c r="U88" s="188"/>
      <c r="V88" s="189"/>
      <c r="W88" s="47">
        <v>2</v>
      </c>
      <c r="X88" s="48">
        <v>6</v>
      </c>
      <c r="Y88" s="190" t="str">
        <f t="shared" si="21"/>
        <v/>
      </c>
      <c r="Z88" s="179"/>
      <c r="AA88" s="179"/>
      <c r="AB88" s="180"/>
      <c r="AC88" s="24" t="str">
        <f t="shared" si="10"/>
        <v/>
      </c>
      <c r="AD88" s="25" t="str">
        <f t="shared" si="14"/>
        <v/>
      </c>
      <c r="AE88" s="191" t="str">
        <f t="shared" si="22"/>
        <v/>
      </c>
      <c r="AF88" s="179"/>
      <c r="AG88" s="179"/>
      <c r="AH88" s="182"/>
      <c r="AI88" s="169"/>
      <c r="AJ88" s="170"/>
      <c r="AK88" s="171"/>
      <c r="AL88" s="115" t="str">
        <f>IF(AI88="","",VLOOKUP(AI88,選手データ!$F$7:$I$206,2,FALSE))</f>
        <v/>
      </c>
      <c r="AM88" s="172"/>
      <c r="AN88" s="172"/>
      <c r="AO88" s="172"/>
      <c r="AP88" s="173"/>
      <c r="AQ88" s="174" t="str">
        <f>IF(AI88="","",VLOOKUP(AI88,選手データ!$F$7:$I$206,3,FALSE))</f>
        <v/>
      </c>
      <c r="AR88" s="172"/>
      <c r="AS88" s="172"/>
      <c r="AT88" s="172"/>
      <c r="AU88" s="173"/>
      <c r="AV88" s="80" t="str">
        <f>IF(AI88="","",VLOOKUP(AI88,選手データ!$F$7:$I$206,4,FALSE))</f>
        <v/>
      </c>
      <c r="AW88" s="175" t="str">
        <f t="shared" si="15"/>
        <v/>
      </c>
      <c r="AX88" s="176"/>
      <c r="AY88" s="177"/>
      <c r="AZ88" s="49">
        <v>2</v>
      </c>
      <c r="BA88" s="50">
        <v>6</v>
      </c>
      <c r="BB88" s="178" t="str">
        <f t="shared" si="23"/>
        <v/>
      </c>
      <c r="BC88" s="179"/>
      <c r="BD88" s="179"/>
      <c r="BE88" s="180"/>
      <c r="BF88" s="26" t="str">
        <f t="shared" si="11"/>
        <v/>
      </c>
      <c r="BG88" s="4">
        <v>87</v>
      </c>
      <c r="BH88" s="4"/>
      <c r="BI88" s="4"/>
      <c r="BJ88" s="4"/>
      <c r="BK88" s="31"/>
      <c r="BL88" s="32"/>
      <c r="BM88" s="4"/>
      <c r="BN88" s="31"/>
      <c r="BO88" s="32"/>
      <c r="BP88" s="4"/>
      <c r="BQ88" s="4"/>
      <c r="BR88" s="4"/>
      <c r="BS88" s="4"/>
      <c r="BT88" s="4"/>
      <c r="BU88" s="4"/>
      <c r="BV88" s="4"/>
      <c r="BW88" s="4"/>
      <c r="BX88" s="4"/>
    </row>
    <row r="89" spans="1:76" ht="14.4" hidden="1">
      <c r="A89" s="23" t="str">
        <f>IF(B89="","",VLOOKUP(B89,$BK$2:$BM$28,2,FALSE))</f>
        <v/>
      </c>
      <c r="B89" s="138"/>
      <c r="C89" s="199"/>
      <c r="D89" s="199"/>
      <c r="E89" s="200"/>
      <c r="F89" s="201"/>
      <c r="G89" s="141"/>
      <c r="H89" s="202"/>
      <c r="I89" s="143" t="str">
        <f>IF(F89="","",VLOOKUP(F89,選手データ!$A$7:$D$206,2,FALSE))</f>
        <v/>
      </c>
      <c r="J89" s="131"/>
      <c r="K89" s="131"/>
      <c r="L89" s="131"/>
      <c r="M89" s="132"/>
      <c r="N89" s="203" t="str">
        <f>IF(F89="","",VLOOKUP($F89,選手データ!$A$7:$D$206,3,FALSE))</f>
        <v/>
      </c>
      <c r="O89" s="131"/>
      <c r="P89" s="131"/>
      <c r="Q89" s="131"/>
      <c r="R89" s="132"/>
      <c r="S89" s="75" t="str">
        <f>IF(F89="","",VLOOKUP($F89,選手データ!$A$7:$D$206,4,FALSE))</f>
        <v/>
      </c>
      <c r="T89" s="149" t="str">
        <f t="shared" si="13"/>
        <v/>
      </c>
      <c r="U89" s="204"/>
      <c r="V89" s="205"/>
      <c r="W89" s="39">
        <v>3</v>
      </c>
      <c r="X89" s="40">
        <v>1</v>
      </c>
      <c r="Y89" s="150"/>
      <c r="Z89" s="136"/>
      <c r="AA89" s="136"/>
      <c r="AB89" s="137"/>
      <c r="AC89" s="24" t="str">
        <f>IF(B89="","",VLOOKUP(B89,$BO$2:$BQ$28,3,FALSE))</f>
        <v/>
      </c>
      <c r="AD89" s="25" t="str">
        <f t="shared" si="14"/>
        <v/>
      </c>
      <c r="AE89" s="151"/>
      <c r="AF89" s="152"/>
      <c r="AG89" s="152"/>
      <c r="AH89" s="153"/>
      <c r="AI89" s="192"/>
      <c r="AJ89" s="136"/>
      <c r="AK89" s="142"/>
      <c r="AL89" s="193" t="str">
        <f>IF(AI89="","",VLOOKUP(AI89,選手データ!$F$7:$I$206,2,FALSE))</f>
        <v/>
      </c>
      <c r="AM89" s="194"/>
      <c r="AN89" s="194"/>
      <c r="AO89" s="194"/>
      <c r="AP89" s="195"/>
      <c r="AQ89" s="196" t="str">
        <f>IF(AI89="","",VLOOKUP(AI89,選手データ!$F$7:$I$206,3,FALSE))</f>
        <v/>
      </c>
      <c r="AR89" s="194"/>
      <c r="AS89" s="194"/>
      <c r="AT89" s="194"/>
      <c r="AU89" s="195"/>
      <c r="AV89" s="81" t="str">
        <f>IF(AI89="","",VLOOKUP(AI89,選手データ!$F$7:$I$206,4,FALSE))</f>
        <v/>
      </c>
      <c r="AW89" s="134" t="str">
        <f t="shared" si="15"/>
        <v/>
      </c>
      <c r="AX89" s="197"/>
      <c r="AY89" s="198"/>
      <c r="AZ89" s="41">
        <v>3</v>
      </c>
      <c r="BA89" s="42">
        <v>1</v>
      </c>
      <c r="BB89" s="135"/>
      <c r="BC89" s="136"/>
      <c r="BD89" s="136"/>
      <c r="BE89" s="137"/>
      <c r="BF89" s="26" t="str">
        <f t="shared" si="11"/>
        <v/>
      </c>
      <c r="BG89" s="4">
        <v>88</v>
      </c>
      <c r="BH89" s="4"/>
      <c r="BI89" s="4"/>
      <c r="BJ89" s="4"/>
      <c r="BK89" s="31"/>
      <c r="BL89" s="32"/>
      <c r="BM89" s="4"/>
      <c r="BN89" s="31"/>
      <c r="BO89" s="32"/>
      <c r="BP89" s="4"/>
      <c r="BQ89" s="4"/>
      <c r="BR89" s="4"/>
      <c r="BS89" s="4"/>
      <c r="BT89" s="4"/>
      <c r="BU89" s="4"/>
      <c r="BV89" s="4"/>
      <c r="BW89" s="4"/>
      <c r="BX89" s="4"/>
    </row>
    <row r="90" spans="1:76" ht="14.4" hidden="1">
      <c r="A90" s="23" t="str">
        <f>IF(B90="","",VLOOKUP(B90,$BK$2:$BM$28,2,FALSE))</f>
        <v/>
      </c>
      <c r="B90" s="161" t="str">
        <f>IF(B89="","",B89)</f>
        <v/>
      </c>
      <c r="C90" s="159"/>
      <c r="D90" s="159"/>
      <c r="E90" s="162"/>
      <c r="F90" s="163"/>
      <c r="G90" s="103"/>
      <c r="H90" s="164"/>
      <c r="I90" s="104" t="str">
        <f>IF(F90="","",VLOOKUP(F90,選手データ!$A$7:$D$206,2,FALSE))</f>
        <v/>
      </c>
      <c r="J90" s="97"/>
      <c r="K90" s="97"/>
      <c r="L90" s="97"/>
      <c r="M90" s="98"/>
      <c r="N90" s="107" t="str">
        <f>IF(F90="","",VLOOKUP($F90,選手データ!$A$7:$D$206,3,FALSE))</f>
        <v/>
      </c>
      <c r="O90" s="97"/>
      <c r="P90" s="97"/>
      <c r="Q90" s="97"/>
      <c r="R90" s="98"/>
      <c r="S90" s="74" t="str">
        <f>IF(F90="","",VLOOKUP($F90,選手データ!$A$7:$D$206,4,FALSE))</f>
        <v/>
      </c>
      <c r="T90" s="108" t="str">
        <f t="shared" si="13"/>
        <v/>
      </c>
      <c r="U90" s="165"/>
      <c r="V90" s="166"/>
      <c r="W90" s="43">
        <v>3</v>
      </c>
      <c r="X90" s="44">
        <v>2</v>
      </c>
      <c r="Y90" s="167" t="str">
        <f>IF(Y89="","",Y89)</f>
        <v/>
      </c>
      <c r="Z90" s="159"/>
      <c r="AA90" s="159"/>
      <c r="AB90" s="160"/>
      <c r="AC90" s="24" t="str">
        <f>IF(B90="","",VLOOKUP(B90,$BO$2:$BQ$28,3,FALSE))</f>
        <v/>
      </c>
      <c r="AD90" s="25" t="str">
        <f t="shared" si="14"/>
        <v/>
      </c>
      <c r="AE90" s="168" t="str">
        <f>IF(AE89="","",AE89)</f>
        <v/>
      </c>
      <c r="AF90" s="159"/>
      <c r="AG90" s="159"/>
      <c r="AH90" s="162"/>
      <c r="AI90" s="154"/>
      <c r="AJ90" s="91"/>
      <c r="AK90" s="92"/>
      <c r="AL90" s="93" t="str">
        <f>IF(AI90="","",VLOOKUP(AI90,選手データ!$F$7:$I$206,2,FALSE))</f>
        <v/>
      </c>
      <c r="AM90" s="97"/>
      <c r="AN90" s="97"/>
      <c r="AO90" s="97"/>
      <c r="AP90" s="98"/>
      <c r="AQ90" s="155" t="str">
        <f>IF(AI90="","",VLOOKUP(AI90,選手データ!$F$7:$I$206,3,FALSE))</f>
        <v/>
      </c>
      <c r="AR90" s="97"/>
      <c r="AS90" s="97"/>
      <c r="AT90" s="97"/>
      <c r="AU90" s="98"/>
      <c r="AV90" s="77" t="str">
        <f>IF(AI90="","",VLOOKUP(AI90,選手データ!$F$7:$I$206,4,FALSE))</f>
        <v/>
      </c>
      <c r="AW90" s="99" t="str">
        <f t="shared" si="15"/>
        <v/>
      </c>
      <c r="AX90" s="156"/>
      <c r="AY90" s="157"/>
      <c r="AZ90" s="45">
        <v>3</v>
      </c>
      <c r="BA90" s="46">
        <v>2</v>
      </c>
      <c r="BB90" s="158" t="str">
        <f>IF(BB89="","",BB89)</f>
        <v/>
      </c>
      <c r="BC90" s="159"/>
      <c r="BD90" s="159"/>
      <c r="BE90" s="160"/>
      <c r="BF90" s="26" t="str">
        <f t="shared" si="11"/>
        <v/>
      </c>
      <c r="BG90" s="4">
        <v>89</v>
      </c>
      <c r="BH90" s="4"/>
      <c r="BI90" s="4"/>
      <c r="BJ90" s="4"/>
      <c r="BK90" s="31"/>
      <c r="BL90" s="32"/>
      <c r="BM90" s="4"/>
      <c r="BN90" s="31"/>
      <c r="BO90" s="32"/>
      <c r="BP90" s="4"/>
      <c r="BQ90" s="4"/>
      <c r="BR90" s="4"/>
      <c r="BS90" s="4"/>
      <c r="BT90" s="4"/>
      <c r="BU90" s="4"/>
      <c r="BV90" s="4"/>
      <c r="BW90" s="4"/>
      <c r="BX90" s="4"/>
    </row>
    <row r="91" spans="1:76" ht="14.4" hidden="1">
      <c r="A91" s="23" t="str">
        <f t="shared" si="12"/>
        <v/>
      </c>
      <c r="B91" s="161" t="str">
        <f>B90</f>
        <v/>
      </c>
      <c r="C91" s="159"/>
      <c r="D91" s="159"/>
      <c r="E91" s="162"/>
      <c r="F91" s="163"/>
      <c r="G91" s="103"/>
      <c r="H91" s="164"/>
      <c r="I91" s="104" t="str">
        <f>IF(F91="","",VLOOKUP(F91,選手データ!$A$7:$D$206,2,FALSE))</f>
        <v/>
      </c>
      <c r="J91" s="97"/>
      <c r="K91" s="97"/>
      <c r="L91" s="97"/>
      <c r="M91" s="98"/>
      <c r="N91" s="107" t="str">
        <f>IF(F91="","",VLOOKUP($F91,選手データ!$A$7:$D$206,3,FALSE))</f>
        <v/>
      </c>
      <c r="O91" s="97"/>
      <c r="P91" s="97"/>
      <c r="Q91" s="97"/>
      <c r="R91" s="98"/>
      <c r="S91" s="74" t="str">
        <f>IF(F91="","",VLOOKUP($F91,選手データ!$A$7:$D$206,4,FALSE))</f>
        <v/>
      </c>
      <c r="T91" s="108" t="str">
        <f t="shared" si="13"/>
        <v/>
      </c>
      <c r="U91" s="165"/>
      <c r="V91" s="166"/>
      <c r="W91" s="43">
        <v>3</v>
      </c>
      <c r="X91" s="44">
        <v>3</v>
      </c>
      <c r="Y91" s="167" t="str">
        <f t="shared" ref="Y91:Y94" si="24">Y90</f>
        <v/>
      </c>
      <c r="Z91" s="159"/>
      <c r="AA91" s="159"/>
      <c r="AB91" s="160"/>
      <c r="AC91" s="24" t="str">
        <f t="shared" si="10"/>
        <v/>
      </c>
      <c r="AD91" s="25" t="str">
        <f t="shared" si="14"/>
        <v/>
      </c>
      <c r="AE91" s="168" t="str">
        <f t="shared" ref="AE91:AE94" si="25">AE90</f>
        <v/>
      </c>
      <c r="AF91" s="159"/>
      <c r="AG91" s="159"/>
      <c r="AH91" s="162"/>
      <c r="AI91" s="154"/>
      <c r="AJ91" s="91"/>
      <c r="AK91" s="92"/>
      <c r="AL91" s="93" t="str">
        <f>IF(AI91="","",VLOOKUP(AI91,選手データ!$F$7:$I$206,2,FALSE))</f>
        <v/>
      </c>
      <c r="AM91" s="97"/>
      <c r="AN91" s="97"/>
      <c r="AO91" s="97"/>
      <c r="AP91" s="98"/>
      <c r="AQ91" s="155" t="str">
        <f>IF(AI91="","",VLOOKUP(AI91,選手データ!$F$7:$I$206,3,FALSE))</f>
        <v/>
      </c>
      <c r="AR91" s="97"/>
      <c r="AS91" s="97"/>
      <c r="AT91" s="97"/>
      <c r="AU91" s="98"/>
      <c r="AV91" s="77" t="str">
        <f>IF(AI91="","",VLOOKUP(AI91,選手データ!$F$7:$I$206,4,FALSE))</f>
        <v/>
      </c>
      <c r="AW91" s="99" t="str">
        <f t="shared" si="15"/>
        <v/>
      </c>
      <c r="AX91" s="156"/>
      <c r="AY91" s="157"/>
      <c r="AZ91" s="45">
        <v>3</v>
      </c>
      <c r="BA91" s="46">
        <v>3</v>
      </c>
      <c r="BB91" s="158" t="str">
        <f t="shared" ref="BB91:BB94" si="26">BB90</f>
        <v/>
      </c>
      <c r="BC91" s="159"/>
      <c r="BD91" s="159"/>
      <c r="BE91" s="160"/>
      <c r="BF91" s="26" t="str">
        <f t="shared" si="11"/>
        <v/>
      </c>
      <c r="BG91" s="4">
        <v>90</v>
      </c>
      <c r="BH91" s="4"/>
      <c r="BI91" s="4"/>
      <c r="BJ91" s="4"/>
      <c r="BK91" s="31"/>
      <c r="BL91" s="32"/>
      <c r="BM91" s="4"/>
      <c r="BN91" s="31"/>
      <c r="BO91" s="32"/>
      <c r="BP91" s="4"/>
      <c r="BQ91" s="4"/>
      <c r="BR91" s="4"/>
      <c r="BS91" s="4"/>
      <c r="BT91" s="4"/>
      <c r="BU91" s="4"/>
      <c r="BV91" s="4"/>
      <c r="BW91" s="4"/>
      <c r="BX91" s="4"/>
    </row>
    <row r="92" spans="1:76" ht="14.4" hidden="1">
      <c r="A92" s="23" t="str">
        <f t="shared" si="12"/>
        <v/>
      </c>
      <c r="B92" s="161" t="str">
        <f t="shared" ref="B92:B94" si="27">B91</f>
        <v/>
      </c>
      <c r="C92" s="159"/>
      <c r="D92" s="159"/>
      <c r="E92" s="162"/>
      <c r="F92" s="163"/>
      <c r="G92" s="103"/>
      <c r="H92" s="164"/>
      <c r="I92" s="104" t="str">
        <f>IF(F92="","",VLOOKUP(F92,選手データ!$A$7:$D$206,2,FALSE))</f>
        <v/>
      </c>
      <c r="J92" s="97"/>
      <c r="K92" s="97"/>
      <c r="L92" s="97"/>
      <c r="M92" s="98"/>
      <c r="N92" s="107" t="str">
        <f>IF(F92="","",VLOOKUP($F92,選手データ!$A$7:$D$206,3,FALSE))</f>
        <v/>
      </c>
      <c r="O92" s="97"/>
      <c r="P92" s="97"/>
      <c r="Q92" s="97"/>
      <c r="R92" s="98"/>
      <c r="S92" s="74" t="str">
        <f>IF(F92="","",VLOOKUP($F92,選手データ!$A$7:$D$206,4,FALSE))</f>
        <v/>
      </c>
      <c r="T92" s="108" t="str">
        <f t="shared" si="13"/>
        <v/>
      </c>
      <c r="U92" s="165"/>
      <c r="V92" s="166"/>
      <c r="W92" s="43">
        <v>3</v>
      </c>
      <c r="X92" s="44">
        <v>4</v>
      </c>
      <c r="Y92" s="167" t="str">
        <f t="shared" si="24"/>
        <v/>
      </c>
      <c r="Z92" s="159"/>
      <c r="AA92" s="159"/>
      <c r="AB92" s="160"/>
      <c r="AC92" s="24" t="str">
        <f t="shared" si="10"/>
        <v/>
      </c>
      <c r="AD92" s="25" t="str">
        <f t="shared" si="14"/>
        <v/>
      </c>
      <c r="AE92" s="168" t="str">
        <f t="shared" si="25"/>
        <v/>
      </c>
      <c r="AF92" s="159"/>
      <c r="AG92" s="159"/>
      <c r="AH92" s="162"/>
      <c r="AI92" s="154"/>
      <c r="AJ92" s="91"/>
      <c r="AK92" s="92"/>
      <c r="AL92" s="93" t="str">
        <f>IF(AI92="","",VLOOKUP(AI92,選手データ!$F$7:$I$206,2,FALSE))</f>
        <v/>
      </c>
      <c r="AM92" s="97"/>
      <c r="AN92" s="97"/>
      <c r="AO92" s="97"/>
      <c r="AP92" s="98"/>
      <c r="AQ92" s="155" t="str">
        <f>IF(AI92="","",VLOOKUP(AI92,選手データ!$F$7:$I$206,3,FALSE))</f>
        <v/>
      </c>
      <c r="AR92" s="97"/>
      <c r="AS92" s="97"/>
      <c r="AT92" s="97"/>
      <c r="AU92" s="98"/>
      <c r="AV92" s="77" t="str">
        <f>IF(AI92="","",VLOOKUP(AI92,選手データ!$F$7:$I$206,4,FALSE))</f>
        <v/>
      </c>
      <c r="AW92" s="99" t="str">
        <f t="shared" si="15"/>
        <v/>
      </c>
      <c r="AX92" s="156"/>
      <c r="AY92" s="157"/>
      <c r="AZ92" s="45">
        <v>3</v>
      </c>
      <c r="BA92" s="46">
        <v>4</v>
      </c>
      <c r="BB92" s="158" t="str">
        <f t="shared" si="26"/>
        <v/>
      </c>
      <c r="BC92" s="159"/>
      <c r="BD92" s="159"/>
      <c r="BE92" s="160"/>
      <c r="BF92" s="26" t="str">
        <f t="shared" si="11"/>
        <v/>
      </c>
      <c r="BG92" s="4">
        <v>91</v>
      </c>
      <c r="BH92" s="4"/>
      <c r="BI92" s="4"/>
      <c r="BJ92" s="4"/>
      <c r="BK92" s="31"/>
      <c r="BL92" s="32"/>
      <c r="BM92" s="4"/>
      <c r="BN92" s="31"/>
      <c r="BO92" s="32"/>
      <c r="BP92" s="4"/>
      <c r="BQ92" s="4"/>
      <c r="BR92" s="4"/>
      <c r="BS92" s="4"/>
      <c r="BT92" s="4"/>
      <c r="BU92" s="4"/>
      <c r="BV92" s="4"/>
      <c r="BW92" s="4"/>
      <c r="BX92" s="4"/>
    </row>
    <row r="93" spans="1:76" ht="14.4" hidden="1">
      <c r="A93" s="23" t="str">
        <f t="shared" si="12"/>
        <v/>
      </c>
      <c r="B93" s="161" t="str">
        <f t="shared" si="27"/>
        <v/>
      </c>
      <c r="C93" s="159"/>
      <c r="D93" s="159"/>
      <c r="E93" s="162"/>
      <c r="F93" s="163"/>
      <c r="G93" s="103"/>
      <c r="H93" s="164"/>
      <c r="I93" s="104" t="str">
        <f>IF(F93="","",VLOOKUP(F93,選手データ!$A$7:$D$206,2,FALSE))</f>
        <v/>
      </c>
      <c r="J93" s="97"/>
      <c r="K93" s="97"/>
      <c r="L93" s="97"/>
      <c r="M93" s="98"/>
      <c r="N93" s="107" t="str">
        <f>IF(F93="","",VLOOKUP($F93,選手データ!$A$7:$D$206,3,FALSE))</f>
        <v/>
      </c>
      <c r="O93" s="97"/>
      <c r="P93" s="97"/>
      <c r="Q93" s="97"/>
      <c r="R93" s="98"/>
      <c r="S93" s="74" t="str">
        <f>IF(F93="","",VLOOKUP($F93,選手データ!$A$7:$D$206,4,FALSE))</f>
        <v/>
      </c>
      <c r="T93" s="108" t="str">
        <f t="shared" si="13"/>
        <v/>
      </c>
      <c r="U93" s="165"/>
      <c r="V93" s="166"/>
      <c r="W93" s="43">
        <v>3</v>
      </c>
      <c r="X93" s="44">
        <v>5</v>
      </c>
      <c r="Y93" s="167" t="str">
        <f t="shared" si="24"/>
        <v/>
      </c>
      <c r="Z93" s="159"/>
      <c r="AA93" s="159"/>
      <c r="AB93" s="160"/>
      <c r="AC93" s="24" t="str">
        <f t="shared" si="10"/>
        <v/>
      </c>
      <c r="AD93" s="25" t="str">
        <f t="shared" si="14"/>
        <v/>
      </c>
      <c r="AE93" s="168" t="str">
        <f t="shared" si="25"/>
        <v/>
      </c>
      <c r="AF93" s="159"/>
      <c r="AG93" s="159"/>
      <c r="AH93" s="162"/>
      <c r="AI93" s="154"/>
      <c r="AJ93" s="91"/>
      <c r="AK93" s="92"/>
      <c r="AL93" s="93" t="str">
        <f>IF(AI93="","",VLOOKUP(AI93,選手データ!$F$7:$I$206,2,FALSE))</f>
        <v/>
      </c>
      <c r="AM93" s="97"/>
      <c r="AN93" s="97"/>
      <c r="AO93" s="97"/>
      <c r="AP93" s="98"/>
      <c r="AQ93" s="155" t="str">
        <f>IF(AI93="","",VLOOKUP(AI93,選手データ!$F$7:$I$206,3,FALSE))</f>
        <v/>
      </c>
      <c r="AR93" s="97"/>
      <c r="AS93" s="97"/>
      <c r="AT93" s="97"/>
      <c r="AU93" s="98"/>
      <c r="AV93" s="77" t="str">
        <f>IF(AI93="","",VLOOKUP(AI93,選手データ!$F$7:$I$206,4,FALSE))</f>
        <v/>
      </c>
      <c r="AW93" s="99" t="str">
        <f t="shared" si="15"/>
        <v/>
      </c>
      <c r="AX93" s="156"/>
      <c r="AY93" s="157"/>
      <c r="AZ93" s="45">
        <v>3</v>
      </c>
      <c r="BA93" s="46">
        <v>5</v>
      </c>
      <c r="BB93" s="158" t="str">
        <f t="shared" si="26"/>
        <v/>
      </c>
      <c r="BC93" s="159"/>
      <c r="BD93" s="159"/>
      <c r="BE93" s="160"/>
      <c r="BF93" s="26" t="str">
        <f t="shared" si="11"/>
        <v/>
      </c>
      <c r="BG93" s="4">
        <v>92</v>
      </c>
      <c r="BH93" s="4"/>
      <c r="BI93" s="4"/>
      <c r="BJ93" s="4"/>
      <c r="BK93" s="31"/>
      <c r="BL93" s="32"/>
      <c r="BM93" s="4"/>
      <c r="BN93" s="31"/>
      <c r="BO93" s="32"/>
      <c r="BP93" s="4"/>
      <c r="BQ93" s="4"/>
      <c r="BR93" s="4"/>
      <c r="BS93" s="4"/>
      <c r="BT93" s="4"/>
      <c r="BU93" s="4"/>
      <c r="BV93" s="4"/>
      <c r="BW93" s="4"/>
      <c r="BX93" s="4"/>
    </row>
    <row r="94" spans="1:76" ht="14.4" hidden="1">
      <c r="A94" s="23" t="str">
        <f t="shared" si="12"/>
        <v/>
      </c>
      <c r="B94" s="181" t="str">
        <f t="shared" si="27"/>
        <v/>
      </c>
      <c r="C94" s="179"/>
      <c r="D94" s="179"/>
      <c r="E94" s="182"/>
      <c r="F94" s="183"/>
      <c r="G94" s="184"/>
      <c r="H94" s="185"/>
      <c r="I94" s="124" t="str">
        <f>IF(F94="","",VLOOKUP(F94,選手データ!$A$7:$D$206,2,FALSE))</f>
        <v/>
      </c>
      <c r="J94" s="172"/>
      <c r="K94" s="172"/>
      <c r="L94" s="172"/>
      <c r="M94" s="173"/>
      <c r="N94" s="186" t="str">
        <f>IF(F94="","",VLOOKUP($F94,選手データ!$A$7:$D$206,3,FALSE))</f>
        <v/>
      </c>
      <c r="O94" s="172"/>
      <c r="P94" s="172"/>
      <c r="Q94" s="172"/>
      <c r="R94" s="173"/>
      <c r="S94" s="76" t="str">
        <f>IF(F94="","",VLOOKUP($F94,選手データ!$A$7:$D$206,4,FALSE))</f>
        <v/>
      </c>
      <c r="T94" s="187" t="str">
        <f t="shared" si="13"/>
        <v/>
      </c>
      <c r="U94" s="188"/>
      <c r="V94" s="189"/>
      <c r="W94" s="47">
        <v>3</v>
      </c>
      <c r="X94" s="48">
        <v>6</v>
      </c>
      <c r="Y94" s="190" t="str">
        <f t="shared" si="24"/>
        <v/>
      </c>
      <c r="Z94" s="179"/>
      <c r="AA94" s="179"/>
      <c r="AB94" s="180"/>
      <c r="AC94" s="24" t="str">
        <f t="shared" si="10"/>
        <v/>
      </c>
      <c r="AD94" s="25" t="str">
        <f t="shared" si="14"/>
        <v/>
      </c>
      <c r="AE94" s="191" t="str">
        <f t="shared" si="25"/>
        <v/>
      </c>
      <c r="AF94" s="179"/>
      <c r="AG94" s="179"/>
      <c r="AH94" s="182"/>
      <c r="AI94" s="169"/>
      <c r="AJ94" s="170"/>
      <c r="AK94" s="171"/>
      <c r="AL94" s="115" t="str">
        <f>IF(AI94="","",VLOOKUP(AI94,選手データ!$F$7:$I$206,2,FALSE))</f>
        <v/>
      </c>
      <c r="AM94" s="172"/>
      <c r="AN94" s="172"/>
      <c r="AO94" s="172"/>
      <c r="AP94" s="173"/>
      <c r="AQ94" s="174" t="str">
        <f>IF(AI94="","",VLOOKUP(AI94,選手データ!$F$7:$I$206,3,FALSE))</f>
        <v/>
      </c>
      <c r="AR94" s="172"/>
      <c r="AS94" s="172"/>
      <c r="AT94" s="172"/>
      <c r="AU94" s="173"/>
      <c r="AV94" s="80" t="str">
        <f>IF(AI94="","",VLOOKUP(AI94,選手データ!$F$7:$I$206,4,FALSE))</f>
        <v/>
      </c>
      <c r="AW94" s="175" t="str">
        <f t="shared" si="15"/>
        <v/>
      </c>
      <c r="AX94" s="176"/>
      <c r="AY94" s="177"/>
      <c r="AZ94" s="49">
        <v>3</v>
      </c>
      <c r="BA94" s="50">
        <v>6</v>
      </c>
      <c r="BB94" s="178" t="str">
        <f t="shared" si="26"/>
        <v/>
      </c>
      <c r="BC94" s="179"/>
      <c r="BD94" s="179"/>
      <c r="BE94" s="180"/>
      <c r="BF94" s="26" t="str">
        <f t="shared" si="11"/>
        <v/>
      </c>
      <c r="BG94" s="4">
        <v>93</v>
      </c>
      <c r="BH94" s="4"/>
      <c r="BI94" s="4"/>
      <c r="BJ94" s="4"/>
      <c r="BK94" s="31"/>
      <c r="BL94" s="32"/>
      <c r="BM94" s="4"/>
      <c r="BN94" s="31"/>
      <c r="BO94" s="32"/>
      <c r="BP94" s="4"/>
      <c r="BQ94" s="4"/>
      <c r="BR94" s="4"/>
      <c r="BS94" s="4"/>
      <c r="BT94" s="4"/>
      <c r="BU94" s="4"/>
      <c r="BV94" s="4"/>
      <c r="BW94" s="4"/>
      <c r="BX94" s="4"/>
    </row>
    <row r="95" spans="1:76" ht="14.4" hidden="1">
      <c r="A95" s="23" t="str">
        <f t="shared" si="12"/>
        <v/>
      </c>
      <c r="B95" s="138"/>
      <c r="C95" s="199"/>
      <c r="D95" s="199"/>
      <c r="E95" s="200"/>
      <c r="F95" s="201"/>
      <c r="G95" s="141"/>
      <c r="H95" s="202"/>
      <c r="I95" s="143" t="str">
        <f>IF(F95="","",VLOOKUP(F95,選手データ!$A$7:$D$206,2,FALSE))</f>
        <v/>
      </c>
      <c r="J95" s="131"/>
      <c r="K95" s="131"/>
      <c r="L95" s="131"/>
      <c r="M95" s="132"/>
      <c r="N95" s="203" t="str">
        <f>IF(F95="","",VLOOKUP($F95,選手データ!$A$7:$D$206,3,FALSE))</f>
        <v/>
      </c>
      <c r="O95" s="131"/>
      <c r="P95" s="131"/>
      <c r="Q95" s="131"/>
      <c r="R95" s="132"/>
      <c r="S95" s="75" t="str">
        <f>IF(F95="","",VLOOKUP($F95,選手データ!$A$7:$D$206,4,FALSE))</f>
        <v/>
      </c>
      <c r="T95" s="149" t="str">
        <f t="shared" si="13"/>
        <v/>
      </c>
      <c r="U95" s="204"/>
      <c r="V95" s="205"/>
      <c r="W95" s="39">
        <v>4</v>
      </c>
      <c r="X95" s="40">
        <v>1</v>
      </c>
      <c r="Y95" s="150"/>
      <c r="Z95" s="136"/>
      <c r="AA95" s="136"/>
      <c r="AB95" s="137"/>
      <c r="AC95" s="24" t="str">
        <f t="shared" si="10"/>
        <v/>
      </c>
      <c r="AD95" s="25" t="str">
        <f t="shared" si="14"/>
        <v/>
      </c>
      <c r="AE95" s="151"/>
      <c r="AF95" s="152"/>
      <c r="AG95" s="152"/>
      <c r="AH95" s="153"/>
      <c r="AI95" s="192"/>
      <c r="AJ95" s="136"/>
      <c r="AK95" s="142"/>
      <c r="AL95" s="193" t="str">
        <f>IF(AI95="","",VLOOKUP(AI95,選手データ!$F$7:$I$206,2,FALSE))</f>
        <v/>
      </c>
      <c r="AM95" s="194"/>
      <c r="AN95" s="194"/>
      <c r="AO95" s="194"/>
      <c r="AP95" s="195"/>
      <c r="AQ95" s="196" t="str">
        <f>IF(AI95="","",VLOOKUP(AI95,選手データ!$F$7:$I$206,3,FALSE))</f>
        <v/>
      </c>
      <c r="AR95" s="194"/>
      <c r="AS95" s="194"/>
      <c r="AT95" s="194"/>
      <c r="AU95" s="195"/>
      <c r="AV95" s="81" t="str">
        <f>IF(AI95="","",VLOOKUP(AI95,選手データ!$F$7:$I$206,4,FALSE))</f>
        <v/>
      </c>
      <c r="AW95" s="134" t="str">
        <f t="shared" si="15"/>
        <v/>
      </c>
      <c r="AX95" s="197"/>
      <c r="AY95" s="198"/>
      <c r="AZ95" s="41">
        <v>4</v>
      </c>
      <c r="BA95" s="42">
        <v>1</v>
      </c>
      <c r="BB95" s="135"/>
      <c r="BC95" s="136"/>
      <c r="BD95" s="136"/>
      <c r="BE95" s="137"/>
      <c r="BF95" s="26" t="str">
        <f t="shared" si="11"/>
        <v/>
      </c>
      <c r="BG95" s="4">
        <v>94</v>
      </c>
      <c r="BH95" s="4"/>
      <c r="BI95" s="4"/>
      <c r="BJ95" s="4"/>
      <c r="BK95" s="31"/>
      <c r="BL95" s="32"/>
      <c r="BM95" s="4"/>
      <c r="BN95" s="31"/>
      <c r="BO95" s="32"/>
      <c r="BP95" s="4"/>
      <c r="BQ95" s="4"/>
      <c r="BR95" s="4"/>
      <c r="BS95" s="4"/>
      <c r="BT95" s="4"/>
      <c r="BU95" s="4"/>
      <c r="BV95" s="4"/>
      <c r="BW95" s="4"/>
      <c r="BX95" s="4"/>
    </row>
    <row r="96" spans="1:76" ht="14.4" hidden="1">
      <c r="A96" s="23" t="str">
        <f t="shared" si="12"/>
        <v/>
      </c>
      <c r="B96" s="161" t="str">
        <f>IF(B95="","",B95)</f>
        <v/>
      </c>
      <c r="C96" s="159"/>
      <c r="D96" s="159"/>
      <c r="E96" s="162"/>
      <c r="F96" s="163"/>
      <c r="G96" s="103"/>
      <c r="H96" s="164"/>
      <c r="I96" s="104" t="str">
        <f>IF(F96="","",VLOOKUP(F96,選手データ!$A$7:$D$206,2,FALSE))</f>
        <v/>
      </c>
      <c r="J96" s="97"/>
      <c r="K96" s="97"/>
      <c r="L96" s="97"/>
      <c r="M96" s="98"/>
      <c r="N96" s="107" t="str">
        <f>IF(F96="","",VLOOKUP($F96,選手データ!$A$7:$D$206,3,FALSE))</f>
        <v/>
      </c>
      <c r="O96" s="97"/>
      <c r="P96" s="97"/>
      <c r="Q96" s="97"/>
      <c r="R96" s="98"/>
      <c r="S96" s="74" t="str">
        <f>IF(F96="","",VLOOKUP($F96,選手データ!$A$7:$D$206,4,FALSE))</f>
        <v/>
      </c>
      <c r="T96" s="108" t="str">
        <f t="shared" si="13"/>
        <v/>
      </c>
      <c r="U96" s="165"/>
      <c r="V96" s="166"/>
      <c r="W96" s="43">
        <v>4</v>
      </c>
      <c r="X96" s="44">
        <v>2</v>
      </c>
      <c r="Y96" s="167" t="str">
        <f>IF(Y95="","",Y95)</f>
        <v/>
      </c>
      <c r="Z96" s="159"/>
      <c r="AA96" s="159"/>
      <c r="AB96" s="160"/>
      <c r="AC96" s="24" t="str">
        <f t="shared" si="10"/>
        <v/>
      </c>
      <c r="AD96" s="25" t="str">
        <f t="shared" si="14"/>
        <v/>
      </c>
      <c r="AE96" s="168" t="str">
        <f>IF(AE95="","",AE95)</f>
        <v/>
      </c>
      <c r="AF96" s="159"/>
      <c r="AG96" s="159"/>
      <c r="AH96" s="162"/>
      <c r="AI96" s="154"/>
      <c r="AJ96" s="91"/>
      <c r="AK96" s="92"/>
      <c r="AL96" s="93" t="str">
        <f>IF(AI96="","",VLOOKUP(AI96,選手データ!$F$7:$I$206,2,FALSE))</f>
        <v/>
      </c>
      <c r="AM96" s="97"/>
      <c r="AN96" s="97"/>
      <c r="AO96" s="97"/>
      <c r="AP96" s="98"/>
      <c r="AQ96" s="155" t="str">
        <f>IF(AI96="","",VLOOKUP(AI96,選手データ!$F$7:$I$206,3,FALSE))</f>
        <v/>
      </c>
      <c r="AR96" s="97"/>
      <c r="AS96" s="97"/>
      <c r="AT96" s="97"/>
      <c r="AU96" s="98"/>
      <c r="AV96" s="77" t="str">
        <f>IF(AI96="","",VLOOKUP(AI96,選手データ!$F$7:$I$206,4,FALSE))</f>
        <v/>
      </c>
      <c r="AW96" s="99" t="str">
        <f t="shared" si="15"/>
        <v/>
      </c>
      <c r="AX96" s="156"/>
      <c r="AY96" s="157"/>
      <c r="AZ96" s="45">
        <v>4</v>
      </c>
      <c r="BA96" s="46">
        <v>2</v>
      </c>
      <c r="BB96" s="158" t="str">
        <f>IF(BB95="","",BB95)</f>
        <v/>
      </c>
      <c r="BC96" s="159"/>
      <c r="BD96" s="159"/>
      <c r="BE96" s="160"/>
      <c r="BF96" s="26" t="str">
        <f t="shared" si="11"/>
        <v/>
      </c>
      <c r="BG96" s="4">
        <v>95</v>
      </c>
      <c r="BH96" s="4"/>
      <c r="BI96" s="4"/>
      <c r="BJ96" s="4"/>
      <c r="BK96" s="31"/>
      <c r="BL96" s="32"/>
      <c r="BM96" s="4"/>
      <c r="BN96" s="31"/>
      <c r="BO96" s="32"/>
      <c r="BP96" s="4"/>
      <c r="BQ96" s="4"/>
      <c r="BR96" s="4"/>
      <c r="BS96" s="4"/>
      <c r="BT96" s="4"/>
      <c r="BU96" s="4"/>
      <c r="BV96" s="4"/>
      <c r="BW96" s="4"/>
      <c r="BX96" s="4"/>
    </row>
    <row r="97" spans="1:76" ht="14.4" hidden="1">
      <c r="A97" s="23" t="str">
        <f t="shared" si="12"/>
        <v/>
      </c>
      <c r="B97" s="161" t="str">
        <f t="shared" ref="B97:B100" si="28">B96</f>
        <v/>
      </c>
      <c r="C97" s="159"/>
      <c r="D97" s="159"/>
      <c r="E97" s="162"/>
      <c r="F97" s="163"/>
      <c r="G97" s="103"/>
      <c r="H97" s="164"/>
      <c r="I97" s="104" t="str">
        <f>IF(F97="","",VLOOKUP(F97,選手データ!$A$7:$D$206,2,FALSE))</f>
        <v/>
      </c>
      <c r="J97" s="97"/>
      <c r="K97" s="97"/>
      <c r="L97" s="97"/>
      <c r="M97" s="98"/>
      <c r="N97" s="107" t="str">
        <f>IF(F97="","",VLOOKUP($F97,選手データ!$A$7:$D$206,3,FALSE))</f>
        <v/>
      </c>
      <c r="O97" s="97"/>
      <c r="P97" s="97"/>
      <c r="Q97" s="97"/>
      <c r="R97" s="98"/>
      <c r="S97" s="74" t="str">
        <f>IF(F97="","",VLOOKUP($F97,選手データ!$A$7:$D$206,4,FALSE))</f>
        <v/>
      </c>
      <c r="T97" s="108" t="str">
        <f t="shared" si="13"/>
        <v/>
      </c>
      <c r="U97" s="165"/>
      <c r="V97" s="166"/>
      <c r="W97" s="43">
        <v>4</v>
      </c>
      <c r="X97" s="44">
        <v>3</v>
      </c>
      <c r="Y97" s="167" t="str">
        <f t="shared" ref="Y97:Y100" si="29">Y96</f>
        <v/>
      </c>
      <c r="Z97" s="159"/>
      <c r="AA97" s="159"/>
      <c r="AB97" s="160"/>
      <c r="AC97" s="24" t="str">
        <f t="shared" si="10"/>
        <v/>
      </c>
      <c r="AD97" s="25" t="str">
        <f t="shared" si="14"/>
        <v/>
      </c>
      <c r="AE97" s="168" t="str">
        <f t="shared" ref="AE97:AE100" si="30">AE96</f>
        <v/>
      </c>
      <c r="AF97" s="159"/>
      <c r="AG97" s="159"/>
      <c r="AH97" s="162"/>
      <c r="AI97" s="154"/>
      <c r="AJ97" s="91"/>
      <c r="AK97" s="92"/>
      <c r="AL97" s="93" t="str">
        <f>IF(AI97="","",VLOOKUP(AI97,選手データ!$F$7:$I$206,2,FALSE))</f>
        <v/>
      </c>
      <c r="AM97" s="97"/>
      <c r="AN97" s="97"/>
      <c r="AO97" s="97"/>
      <c r="AP97" s="98"/>
      <c r="AQ97" s="155" t="str">
        <f>IF(AI97="","",VLOOKUP(AI97,選手データ!$F$7:$I$206,3,FALSE))</f>
        <v/>
      </c>
      <c r="AR97" s="97"/>
      <c r="AS97" s="97"/>
      <c r="AT97" s="97"/>
      <c r="AU97" s="98"/>
      <c r="AV97" s="77" t="str">
        <f>IF(AI97="","",VLOOKUP(AI97,選手データ!$F$7:$I$206,4,FALSE))</f>
        <v/>
      </c>
      <c r="AW97" s="99" t="str">
        <f t="shared" si="15"/>
        <v/>
      </c>
      <c r="AX97" s="156"/>
      <c r="AY97" s="157"/>
      <c r="AZ97" s="45">
        <v>4</v>
      </c>
      <c r="BA97" s="46">
        <v>3</v>
      </c>
      <c r="BB97" s="158" t="str">
        <f t="shared" ref="BB97:BB100" si="31">BB96</f>
        <v/>
      </c>
      <c r="BC97" s="159"/>
      <c r="BD97" s="159"/>
      <c r="BE97" s="160"/>
      <c r="BF97" s="26" t="str">
        <f t="shared" si="11"/>
        <v/>
      </c>
      <c r="BG97" s="4">
        <v>96</v>
      </c>
      <c r="BH97" s="4"/>
      <c r="BI97" s="4"/>
      <c r="BJ97" s="4"/>
      <c r="BK97" s="31"/>
      <c r="BL97" s="32"/>
      <c r="BM97" s="4"/>
      <c r="BN97" s="31"/>
      <c r="BO97" s="32"/>
      <c r="BP97" s="4"/>
      <c r="BQ97" s="4"/>
      <c r="BR97" s="4"/>
      <c r="BS97" s="4"/>
      <c r="BT97" s="4"/>
      <c r="BU97" s="4"/>
      <c r="BV97" s="4"/>
      <c r="BW97" s="4"/>
      <c r="BX97" s="4"/>
    </row>
    <row r="98" spans="1:76" ht="14.4" hidden="1">
      <c r="A98" s="23" t="str">
        <f t="shared" si="12"/>
        <v/>
      </c>
      <c r="B98" s="161" t="str">
        <f t="shared" si="28"/>
        <v/>
      </c>
      <c r="C98" s="159"/>
      <c r="D98" s="159"/>
      <c r="E98" s="162"/>
      <c r="F98" s="163"/>
      <c r="G98" s="103"/>
      <c r="H98" s="164"/>
      <c r="I98" s="104" t="str">
        <f>IF(F98="","",VLOOKUP(F98,選手データ!$A$7:$D$206,2,FALSE))</f>
        <v/>
      </c>
      <c r="J98" s="97"/>
      <c r="K98" s="97"/>
      <c r="L98" s="97"/>
      <c r="M98" s="98"/>
      <c r="N98" s="107" t="str">
        <f>IF(F98="","",VLOOKUP($F98,選手データ!$A$7:$D$206,3,FALSE))</f>
        <v/>
      </c>
      <c r="O98" s="97"/>
      <c r="P98" s="97"/>
      <c r="Q98" s="97"/>
      <c r="R98" s="98"/>
      <c r="S98" s="74" t="str">
        <f>IF(F98="","",VLOOKUP($F98,選手データ!$A$7:$D$206,4,FALSE))</f>
        <v/>
      </c>
      <c r="T98" s="108" t="str">
        <f t="shared" si="13"/>
        <v/>
      </c>
      <c r="U98" s="165"/>
      <c r="V98" s="166"/>
      <c r="W98" s="43">
        <v>4</v>
      </c>
      <c r="X98" s="44">
        <v>4</v>
      </c>
      <c r="Y98" s="167" t="str">
        <f t="shared" si="29"/>
        <v/>
      </c>
      <c r="Z98" s="159"/>
      <c r="AA98" s="159"/>
      <c r="AB98" s="160"/>
      <c r="AC98" s="24" t="str">
        <f t="shared" si="10"/>
        <v/>
      </c>
      <c r="AD98" s="25" t="str">
        <f t="shared" si="14"/>
        <v/>
      </c>
      <c r="AE98" s="168" t="str">
        <f t="shared" si="30"/>
        <v/>
      </c>
      <c r="AF98" s="159"/>
      <c r="AG98" s="159"/>
      <c r="AH98" s="162"/>
      <c r="AI98" s="154"/>
      <c r="AJ98" s="91"/>
      <c r="AK98" s="92"/>
      <c r="AL98" s="93" t="str">
        <f>IF(AI98="","",VLOOKUP(AI98,選手データ!$F$7:$I$206,2,FALSE))</f>
        <v/>
      </c>
      <c r="AM98" s="97"/>
      <c r="AN98" s="97"/>
      <c r="AO98" s="97"/>
      <c r="AP98" s="98"/>
      <c r="AQ98" s="155" t="str">
        <f>IF(AI98="","",VLOOKUP(AI98,選手データ!$F$7:$I$206,3,FALSE))</f>
        <v/>
      </c>
      <c r="AR98" s="97"/>
      <c r="AS98" s="97"/>
      <c r="AT98" s="97"/>
      <c r="AU98" s="98"/>
      <c r="AV98" s="77" t="str">
        <f>IF(AI98="","",VLOOKUP(AI98,選手データ!$F$7:$I$206,4,FALSE))</f>
        <v/>
      </c>
      <c r="AW98" s="99" t="str">
        <f t="shared" si="15"/>
        <v/>
      </c>
      <c r="AX98" s="156"/>
      <c r="AY98" s="157"/>
      <c r="AZ98" s="45">
        <v>4</v>
      </c>
      <c r="BA98" s="46">
        <v>4</v>
      </c>
      <c r="BB98" s="158" t="str">
        <f t="shared" si="31"/>
        <v/>
      </c>
      <c r="BC98" s="159"/>
      <c r="BD98" s="159"/>
      <c r="BE98" s="160"/>
      <c r="BF98" s="26" t="str">
        <f t="shared" si="11"/>
        <v/>
      </c>
      <c r="BG98" s="4">
        <v>97</v>
      </c>
      <c r="BH98" s="4"/>
      <c r="BI98" s="4"/>
      <c r="BJ98" s="4"/>
      <c r="BK98" s="31"/>
      <c r="BL98" s="32"/>
      <c r="BM98" s="4"/>
      <c r="BN98" s="31"/>
      <c r="BO98" s="32"/>
      <c r="BP98" s="4"/>
      <c r="BQ98" s="4"/>
      <c r="BR98" s="4"/>
      <c r="BS98" s="4"/>
      <c r="BT98" s="4"/>
      <c r="BU98" s="4"/>
      <c r="BV98" s="4"/>
      <c r="BW98" s="4"/>
      <c r="BX98" s="4"/>
    </row>
    <row r="99" spans="1:76" ht="14.4" hidden="1">
      <c r="A99" s="23" t="str">
        <f t="shared" si="12"/>
        <v/>
      </c>
      <c r="B99" s="161" t="str">
        <f t="shared" si="28"/>
        <v/>
      </c>
      <c r="C99" s="159"/>
      <c r="D99" s="159"/>
      <c r="E99" s="162"/>
      <c r="F99" s="163"/>
      <c r="G99" s="103"/>
      <c r="H99" s="164"/>
      <c r="I99" s="104" t="str">
        <f>IF(F99="","",VLOOKUP(F99,選手データ!$A$7:$D$206,2,FALSE))</f>
        <v/>
      </c>
      <c r="J99" s="97"/>
      <c r="K99" s="97"/>
      <c r="L99" s="97"/>
      <c r="M99" s="98"/>
      <c r="N99" s="107" t="str">
        <f>IF(F99="","",VLOOKUP($F99,選手データ!$A$7:$D$206,3,FALSE))</f>
        <v/>
      </c>
      <c r="O99" s="97"/>
      <c r="P99" s="97"/>
      <c r="Q99" s="97"/>
      <c r="R99" s="98"/>
      <c r="S99" s="74" t="str">
        <f>IF(F99="","",VLOOKUP($F99,選手データ!$A$7:$D$206,4,FALSE))</f>
        <v/>
      </c>
      <c r="T99" s="108" t="str">
        <f t="shared" si="13"/>
        <v/>
      </c>
      <c r="U99" s="165"/>
      <c r="V99" s="166"/>
      <c r="W99" s="43">
        <v>4</v>
      </c>
      <c r="X99" s="44">
        <v>5</v>
      </c>
      <c r="Y99" s="167" t="str">
        <f t="shared" si="29"/>
        <v/>
      </c>
      <c r="Z99" s="159"/>
      <c r="AA99" s="159"/>
      <c r="AB99" s="160"/>
      <c r="AC99" s="24" t="str">
        <f t="shared" si="10"/>
        <v/>
      </c>
      <c r="AD99" s="25" t="str">
        <f t="shared" si="14"/>
        <v/>
      </c>
      <c r="AE99" s="168" t="str">
        <f t="shared" si="30"/>
        <v/>
      </c>
      <c r="AF99" s="159"/>
      <c r="AG99" s="159"/>
      <c r="AH99" s="162"/>
      <c r="AI99" s="154"/>
      <c r="AJ99" s="91"/>
      <c r="AK99" s="92"/>
      <c r="AL99" s="93" t="str">
        <f>IF(AI99="","",VLOOKUP(AI99,選手データ!$F$7:$I$206,2,FALSE))</f>
        <v/>
      </c>
      <c r="AM99" s="97"/>
      <c r="AN99" s="97"/>
      <c r="AO99" s="97"/>
      <c r="AP99" s="98"/>
      <c r="AQ99" s="155" t="str">
        <f>IF(AI99="","",VLOOKUP(AI99,選手データ!$F$7:$I$206,3,FALSE))</f>
        <v/>
      </c>
      <c r="AR99" s="97"/>
      <c r="AS99" s="97"/>
      <c r="AT99" s="97"/>
      <c r="AU99" s="98"/>
      <c r="AV99" s="77" t="str">
        <f>IF(AI99="","",VLOOKUP(AI99,選手データ!$F$7:$I$206,4,FALSE))</f>
        <v/>
      </c>
      <c r="AW99" s="99" t="str">
        <f t="shared" si="15"/>
        <v/>
      </c>
      <c r="AX99" s="156"/>
      <c r="AY99" s="157"/>
      <c r="AZ99" s="45">
        <v>4</v>
      </c>
      <c r="BA99" s="46">
        <v>5</v>
      </c>
      <c r="BB99" s="158" t="str">
        <f t="shared" si="31"/>
        <v/>
      </c>
      <c r="BC99" s="159"/>
      <c r="BD99" s="159"/>
      <c r="BE99" s="160"/>
      <c r="BF99" s="26" t="str">
        <f t="shared" si="11"/>
        <v/>
      </c>
      <c r="BG99" s="4">
        <v>98</v>
      </c>
      <c r="BH99" s="4"/>
      <c r="BI99" s="4"/>
      <c r="BJ99" s="4"/>
      <c r="BK99" s="31"/>
      <c r="BL99" s="32"/>
      <c r="BM99" s="4"/>
      <c r="BN99" s="31"/>
      <c r="BO99" s="32"/>
      <c r="BP99" s="4"/>
      <c r="BQ99" s="4"/>
      <c r="BR99" s="4"/>
      <c r="BS99" s="4"/>
      <c r="BT99" s="4"/>
      <c r="BU99" s="4"/>
      <c r="BV99" s="4"/>
      <c r="BW99" s="4"/>
      <c r="BX99" s="4"/>
    </row>
    <row r="100" spans="1:76" ht="14.4" hidden="1">
      <c r="A100" s="23" t="str">
        <f t="shared" si="12"/>
        <v/>
      </c>
      <c r="B100" s="181" t="str">
        <f t="shared" si="28"/>
        <v/>
      </c>
      <c r="C100" s="179"/>
      <c r="D100" s="179"/>
      <c r="E100" s="182"/>
      <c r="F100" s="183"/>
      <c r="G100" s="184"/>
      <c r="H100" s="185"/>
      <c r="I100" s="124" t="str">
        <f>IF(F100="","",VLOOKUP(F100,選手データ!$A$7:$D$206,2,FALSE))</f>
        <v/>
      </c>
      <c r="J100" s="172"/>
      <c r="K100" s="172"/>
      <c r="L100" s="172"/>
      <c r="M100" s="173"/>
      <c r="N100" s="186" t="str">
        <f>IF(F100="","",VLOOKUP($F100,選手データ!$A$7:$D$206,3,FALSE))</f>
        <v/>
      </c>
      <c r="O100" s="172"/>
      <c r="P100" s="172"/>
      <c r="Q100" s="172"/>
      <c r="R100" s="173"/>
      <c r="S100" s="76" t="str">
        <f>IF(F100="","",VLOOKUP($F100,選手データ!$A$7:$D$206,4,FALSE))</f>
        <v/>
      </c>
      <c r="T100" s="187" t="str">
        <f t="shared" si="13"/>
        <v/>
      </c>
      <c r="U100" s="188"/>
      <c r="V100" s="189"/>
      <c r="W100" s="47">
        <v>4</v>
      </c>
      <c r="X100" s="48">
        <v>6</v>
      </c>
      <c r="Y100" s="190" t="str">
        <f t="shared" si="29"/>
        <v/>
      </c>
      <c r="Z100" s="179"/>
      <c r="AA100" s="179"/>
      <c r="AB100" s="180"/>
      <c r="AC100" s="24" t="str">
        <f t="shared" si="10"/>
        <v/>
      </c>
      <c r="AD100" s="25" t="str">
        <f t="shared" si="14"/>
        <v/>
      </c>
      <c r="AE100" s="191" t="str">
        <f t="shared" si="30"/>
        <v/>
      </c>
      <c r="AF100" s="179"/>
      <c r="AG100" s="179"/>
      <c r="AH100" s="182"/>
      <c r="AI100" s="169"/>
      <c r="AJ100" s="170"/>
      <c r="AK100" s="171"/>
      <c r="AL100" s="115" t="str">
        <f>IF(AI100="","",VLOOKUP(AI100,選手データ!$F$7:$I$206,2,FALSE))</f>
        <v/>
      </c>
      <c r="AM100" s="172"/>
      <c r="AN100" s="172"/>
      <c r="AO100" s="172"/>
      <c r="AP100" s="173"/>
      <c r="AQ100" s="174" t="str">
        <f>IF(AI100="","",VLOOKUP(AI100,選手データ!$F$7:$I$206,3,FALSE))</f>
        <v/>
      </c>
      <c r="AR100" s="172"/>
      <c r="AS100" s="172"/>
      <c r="AT100" s="172"/>
      <c r="AU100" s="173"/>
      <c r="AV100" s="80" t="str">
        <f>IF(AI100="","",VLOOKUP(AI100,選手データ!$F$7:$I$206,4,FALSE))</f>
        <v/>
      </c>
      <c r="AW100" s="175" t="str">
        <f t="shared" si="15"/>
        <v/>
      </c>
      <c r="AX100" s="176"/>
      <c r="AY100" s="177"/>
      <c r="AZ100" s="49">
        <v>4</v>
      </c>
      <c r="BA100" s="50">
        <v>6</v>
      </c>
      <c r="BB100" s="178" t="str">
        <f t="shared" si="31"/>
        <v/>
      </c>
      <c r="BC100" s="179"/>
      <c r="BD100" s="179"/>
      <c r="BE100" s="180"/>
      <c r="BF100" s="26" t="str">
        <f t="shared" si="11"/>
        <v/>
      </c>
      <c r="BG100" s="4">
        <v>99</v>
      </c>
      <c r="BH100" s="4"/>
      <c r="BI100" s="4"/>
      <c r="BJ100" s="4"/>
      <c r="BK100" s="31"/>
      <c r="BL100" s="32"/>
      <c r="BM100" s="4"/>
      <c r="BN100" s="31"/>
      <c r="BO100" s="32"/>
      <c r="BP100" s="4"/>
      <c r="BQ100" s="4"/>
      <c r="BR100" s="4"/>
      <c r="BS100" s="4"/>
      <c r="BT100" s="4"/>
      <c r="BU100" s="4"/>
      <c r="BV100" s="4"/>
      <c r="BW100" s="4"/>
      <c r="BX100" s="4"/>
    </row>
    <row r="101" spans="1:76" ht="14.4">
      <c r="A101" s="13"/>
      <c r="B101" s="55"/>
      <c r="C101" s="2"/>
      <c r="D101" s="2"/>
      <c r="E101" s="2"/>
      <c r="F101" s="4"/>
      <c r="G101" s="4"/>
      <c r="H101" s="4"/>
      <c r="I101" s="4"/>
      <c r="J101" s="4"/>
      <c r="K101" s="4"/>
      <c r="L101" s="4"/>
      <c r="M101" s="4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4"/>
      <c r="Z101" s="4"/>
      <c r="AA101" s="4"/>
      <c r="AB101" s="4"/>
      <c r="AC101" s="16"/>
      <c r="AD101" s="16"/>
      <c r="BA101" s="2"/>
      <c r="BB101" s="4"/>
      <c r="BC101" s="4"/>
      <c r="BD101" s="4"/>
      <c r="BE101" s="4"/>
      <c r="BF101" s="56"/>
      <c r="BG101" s="4">
        <v>100</v>
      </c>
      <c r="BH101" s="4"/>
      <c r="BI101" s="4"/>
      <c r="BJ101" s="4"/>
      <c r="BK101" s="31"/>
      <c r="BL101" s="32"/>
      <c r="BM101" s="4"/>
      <c r="BN101" s="31"/>
      <c r="BO101" s="32"/>
      <c r="BP101" s="4"/>
      <c r="BQ101" s="4"/>
      <c r="BR101" s="4"/>
      <c r="BS101" s="4"/>
      <c r="BT101" s="4"/>
      <c r="BU101" s="4"/>
      <c r="BV101" s="4"/>
      <c r="BW101" s="4"/>
      <c r="BX101" s="4"/>
    </row>
    <row r="102" spans="1:76" ht="14.4">
      <c r="A102" s="13"/>
      <c r="B102" s="3"/>
      <c r="C102" s="52"/>
      <c r="D102" s="2"/>
      <c r="E102" s="2"/>
      <c r="F102" s="4"/>
      <c r="G102" s="4"/>
      <c r="H102" s="4"/>
      <c r="I102" s="4"/>
      <c r="J102" s="4"/>
      <c r="K102" s="4"/>
      <c r="L102" s="4"/>
      <c r="M102" s="4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4"/>
      <c r="Z102" s="4"/>
      <c r="AA102" s="4"/>
      <c r="AB102" s="4"/>
      <c r="AC102" s="16"/>
      <c r="AD102" s="16"/>
      <c r="AE102" s="3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C102" s="4"/>
      <c r="BD102" s="4"/>
      <c r="BE102" s="4"/>
      <c r="BF102" s="56"/>
      <c r="BG102" s="4">
        <v>101</v>
      </c>
      <c r="BH102" s="4"/>
      <c r="BI102" s="4"/>
      <c r="BJ102" s="4"/>
      <c r="BK102" s="31"/>
      <c r="BL102" s="32"/>
      <c r="BM102" s="4"/>
      <c r="BN102" s="31"/>
      <c r="BO102" s="32"/>
      <c r="BP102" s="4"/>
      <c r="BQ102" s="4"/>
      <c r="BR102" s="4"/>
      <c r="BS102" s="4"/>
      <c r="BT102" s="4"/>
      <c r="BU102" s="4"/>
      <c r="BV102" s="4"/>
      <c r="BW102" s="4"/>
      <c r="BX102" s="4"/>
    </row>
    <row r="103" spans="1:76" ht="14.4">
      <c r="A103" s="13"/>
      <c r="D103" s="2"/>
      <c r="E103" s="2"/>
      <c r="F103" s="4"/>
      <c r="G103" s="4"/>
      <c r="H103" s="4"/>
      <c r="I103" s="4"/>
      <c r="J103" s="4"/>
      <c r="K103" s="4"/>
      <c r="L103" s="4"/>
      <c r="M103" s="4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4"/>
      <c r="Z103" s="4"/>
      <c r="AA103" s="4"/>
      <c r="AB103" s="4"/>
      <c r="AC103" s="16"/>
      <c r="AD103" s="16"/>
      <c r="AE103" s="3"/>
      <c r="AF103" s="52"/>
      <c r="BC103" s="4"/>
      <c r="BD103" s="4"/>
      <c r="BE103" s="4"/>
      <c r="BF103" s="56"/>
      <c r="BG103" s="4">
        <v>102</v>
      </c>
      <c r="BH103" s="4"/>
      <c r="BI103" s="4"/>
      <c r="BJ103" s="4"/>
      <c r="BK103" s="31"/>
      <c r="BL103" s="32"/>
      <c r="BM103" s="4"/>
      <c r="BN103" s="31"/>
      <c r="BO103" s="32"/>
      <c r="BP103" s="4"/>
      <c r="BQ103" s="4"/>
      <c r="BR103" s="4"/>
      <c r="BS103" s="4"/>
      <c r="BT103" s="4"/>
      <c r="BU103" s="4"/>
      <c r="BV103" s="4"/>
      <c r="BW103" s="4"/>
      <c r="BX103" s="4"/>
    </row>
    <row r="104" spans="1:76" ht="14.25" customHeight="1">
      <c r="A104" s="13"/>
      <c r="B104" s="3"/>
      <c r="C104" s="52"/>
      <c r="D104" s="2"/>
      <c r="E104" s="2"/>
      <c r="F104" s="4"/>
      <c r="G104" s="4"/>
      <c r="H104" s="4"/>
      <c r="I104" s="4"/>
      <c r="J104" s="4"/>
      <c r="K104" s="4"/>
      <c r="L104" s="4"/>
      <c r="M104" s="4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4"/>
      <c r="Z104" s="4"/>
      <c r="AA104" s="4"/>
      <c r="AB104" s="4"/>
      <c r="AC104" s="16"/>
      <c r="AD104" s="16"/>
      <c r="BA104" s="2"/>
      <c r="BF104" s="56"/>
      <c r="BG104" s="4">
        <v>103</v>
      </c>
      <c r="BH104" s="4"/>
      <c r="BI104" s="4"/>
      <c r="BJ104" s="4"/>
      <c r="BK104" s="31"/>
      <c r="BL104" s="32"/>
      <c r="BM104" s="4"/>
      <c r="BN104" s="31"/>
      <c r="BO104" s="32"/>
      <c r="BP104" s="4"/>
      <c r="BQ104" s="4"/>
      <c r="BR104" s="4"/>
      <c r="BS104" s="4"/>
      <c r="BT104" s="4"/>
      <c r="BU104" s="4"/>
      <c r="BV104" s="4"/>
      <c r="BW104" s="4"/>
      <c r="BX104" s="4"/>
    </row>
    <row r="105" spans="1:76" ht="14.25" customHeight="1">
      <c r="A105" s="13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D105" s="16"/>
      <c r="AE105" s="3"/>
      <c r="AF105" s="52"/>
      <c r="AG105" s="2"/>
      <c r="AH105" s="2"/>
      <c r="AI105" s="4"/>
      <c r="AJ105" s="4"/>
      <c r="AK105" s="4"/>
      <c r="AL105" s="4"/>
      <c r="AM105" s="4"/>
      <c r="AN105" s="4"/>
      <c r="AO105" s="4"/>
      <c r="AP105" s="4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F105" s="56"/>
      <c r="BG105" s="4">
        <v>104</v>
      </c>
      <c r="BH105" s="4"/>
      <c r="BI105" s="4"/>
      <c r="BJ105" s="4"/>
      <c r="BK105" s="31"/>
      <c r="BL105" s="32"/>
      <c r="BM105" s="4"/>
      <c r="BN105" s="31"/>
      <c r="BO105" s="32"/>
      <c r="BP105" s="4"/>
      <c r="BQ105" s="4"/>
      <c r="BR105" s="4"/>
      <c r="BS105" s="4"/>
      <c r="BT105" s="4"/>
      <c r="BU105" s="4"/>
      <c r="BV105" s="4"/>
      <c r="BW105" s="4"/>
      <c r="BX105" s="4"/>
    </row>
    <row r="106" spans="1:76" ht="14.25" customHeight="1">
      <c r="A106" s="13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D106" s="16"/>
      <c r="AE106" s="2"/>
      <c r="AF106" s="52"/>
      <c r="AH106" s="2"/>
      <c r="AI106" s="4"/>
      <c r="AJ106" s="4"/>
      <c r="AK106" s="4"/>
      <c r="AL106" s="4"/>
      <c r="AM106" s="4"/>
      <c r="AN106" s="4"/>
      <c r="AO106" s="4"/>
      <c r="AP106" s="4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F106" s="56"/>
      <c r="BG106" s="4">
        <v>105</v>
      </c>
      <c r="BH106" s="4"/>
      <c r="BI106" s="4"/>
      <c r="BJ106" s="4"/>
      <c r="BK106" s="31"/>
      <c r="BL106" s="32"/>
      <c r="BM106" s="4"/>
      <c r="BN106" s="31"/>
      <c r="BO106" s="32"/>
      <c r="BP106" s="4"/>
      <c r="BQ106" s="4"/>
      <c r="BR106" s="4"/>
      <c r="BS106" s="4"/>
      <c r="BT106" s="4"/>
      <c r="BU106" s="4"/>
      <c r="BV106" s="4"/>
      <c r="BW106" s="4"/>
      <c r="BX106" s="4"/>
    </row>
    <row r="107" spans="1:76" ht="14.25" customHeight="1">
      <c r="A107" s="13"/>
      <c r="AD107" s="16"/>
      <c r="AF107" s="52"/>
      <c r="BF107" s="56"/>
      <c r="BG107" s="4">
        <v>106</v>
      </c>
      <c r="BH107" s="4"/>
      <c r="BI107" s="4"/>
      <c r="BJ107" s="4"/>
      <c r="BK107" s="31"/>
      <c r="BL107" s="32"/>
      <c r="BM107" s="4"/>
      <c r="BN107" s="31"/>
      <c r="BO107" s="32"/>
      <c r="BP107" s="4"/>
      <c r="BQ107" s="4"/>
      <c r="BR107" s="4"/>
      <c r="BS107" s="4"/>
      <c r="BT107" s="4"/>
      <c r="BU107" s="4"/>
      <c r="BV107" s="4"/>
      <c r="BW107" s="4"/>
      <c r="BX107" s="4"/>
    </row>
    <row r="108" spans="1:76" ht="14.25" customHeight="1">
      <c r="A108" s="1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4"/>
      <c r="Z108" s="4"/>
      <c r="AA108" s="4"/>
      <c r="AB108" s="4"/>
      <c r="AC108" s="4"/>
      <c r="AD108" s="13"/>
      <c r="AF108" s="52"/>
      <c r="BA108" s="2"/>
      <c r="BB108" s="4"/>
      <c r="BC108" s="4"/>
      <c r="BD108" s="4"/>
      <c r="BE108" s="4"/>
      <c r="BF108" s="4"/>
      <c r="BG108" s="4">
        <v>107</v>
      </c>
      <c r="BH108" s="4"/>
      <c r="BI108" s="4"/>
      <c r="BJ108" s="4"/>
      <c r="BK108" s="31"/>
      <c r="BL108" s="32"/>
      <c r="BM108" s="4"/>
      <c r="BN108" s="31"/>
      <c r="BO108" s="32"/>
      <c r="BP108" s="4"/>
      <c r="BQ108" s="4"/>
      <c r="BR108" s="4"/>
      <c r="BS108" s="4"/>
      <c r="BT108" s="4"/>
      <c r="BU108" s="4"/>
      <c r="BV108" s="4"/>
      <c r="BW108" s="4"/>
      <c r="BX108" s="4"/>
    </row>
    <row r="109" spans="1:76" ht="14.25" customHeight="1">
      <c r="A109" s="1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4"/>
      <c r="Z109" s="4"/>
      <c r="AA109" s="4"/>
      <c r="AB109" s="4"/>
      <c r="AC109" s="4"/>
      <c r="AD109" s="13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4"/>
      <c r="BC109" s="4"/>
      <c r="BD109" s="4"/>
      <c r="BE109" s="4"/>
      <c r="BF109" s="4"/>
      <c r="BG109" s="4">
        <v>108</v>
      </c>
      <c r="BH109" s="4"/>
      <c r="BI109" s="4"/>
      <c r="BJ109" s="4"/>
      <c r="BK109" s="31"/>
      <c r="BL109" s="32"/>
      <c r="BM109" s="4"/>
      <c r="BN109" s="31"/>
      <c r="BO109" s="32"/>
      <c r="BP109" s="4"/>
      <c r="BQ109" s="4"/>
      <c r="BR109" s="4"/>
      <c r="BS109" s="4"/>
      <c r="BT109" s="4"/>
      <c r="BU109" s="4"/>
      <c r="BV109" s="4"/>
      <c r="BW109" s="4"/>
      <c r="BX109" s="4"/>
    </row>
    <row r="110" spans="1:76" ht="14.25" customHeight="1">
      <c r="A110" s="13"/>
      <c r="B110" s="2"/>
      <c r="C110" s="2"/>
      <c r="D110" s="2"/>
      <c r="E110" s="2"/>
      <c r="F110" s="4"/>
      <c r="G110" s="4"/>
      <c r="H110" s="4"/>
      <c r="I110" s="4"/>
      <c r="J110" s="3"/>
      <c r="K110" s="52"/>
      <c r="L110" s="2"/>
      <c r="M110" s="2"/>
      <c r="N110" s="4"/>
      <c r="O110" s="4"/>
      <c r="P110" s="4"/>
      <c r="Q110" s="4"/>
      <c r="R110" s="4"/>
      <c r="S110" s="4"/>
      <c r="T110" s="4"/>
      <c r="U110" s="4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4"/>
      <c r="AH110" s="4"/>
      <c r="AI110" s="4"/>
      <c r="AJ110" s="4"/>
      <c r="AK110" s="16"/>
      <c r="AL110" s="4"/>
      <c r="AM110" s="4"/>
      <c r="AN110" s="4"/>
      <c r="AO110" s="4"/>
      <c r="AP110" s="4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4"/>
      <c r="BC110" s="4"/>
      <c r="BD110" s="4"/>
      <c r="BE110" s="4"/>
      <c r="BF110" s="4"/>
      <c r="BG110" s="4">
        <v>109</v>
      </c>
      <c r="BH110" s="4"/>
      <c r="BI110" s="4"/>
      <c r="BJ110" s="4"/>
      <c r="BK110" s="31"/>
      <c r="BL110" s="32"/>
      <c r="BM110" s="4"/>
      <c r="BN110" s="31"/>
      <c r="BO110" s="32"/>
      <c r="BP110" s="4"/>
      <c r="BQ110" s="4"/>
      <c r="BR110" s="4"/>
      <c r="BS110" s="4"/>
      <c r="BT110" s="4"/>
      <c r="BU110" s="4"/>
      <c r="BV110" s="4"/>
      <c r="BW110" s="4"/>
      <c r="BX110" s="4"/>
    </row>
    <row r="111" spans="1:76" ht="14.25" customHeight="1">
      <c r="A111" s="13"/>
      <c r="B111" s="2"/>
      <c r="C111" s="2"/>
      <c r="D111" s="2"/>
      <c r="E111" s="2"/>
      <c r="F111" s="4"/>
      <c r="G111" s="4"/>
      <c r="H111" s="4"/>
      <c r="I111" s="4"/>
      <c r="J111" s="2"/>
      <c r="K111" s="2"/>
      <c r="L111" s="52"/>
      <c r="M111" s="2"/>
      <c r="N111" s="4"/>
      <c r="O111" s="4"/>
      <c r="P111" s="4"/>
      <c r="Q111" s="4"/>
      <c r="R111" s="4"/>
      <c r="S111" s="4"/>
      <c r="T111" s="4"/>
      <c r="U111" s="4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4"/>
      <c r="AH111" s="4"/>
      <c r="AI111" s="4"/>
      <c r="AJ111" s="4"/>
      <c r="AK111" s="16"/>
      <c r="AL111" s="4"/>
      <c r="AM111" s="4"/>
      <c r="AN111" s="4"/>
      <c r="AO111" s="4"/>
      <c r="AP111" s="4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4"/>
      <c r="BC111" s="4"/>
      <c r="BD111" s="4"/>
      <c r="BE111" s="4"/>
      <c r="BF111" s="4"/>
      <c r="BG111" s="4">
        <v>110</v>
      </c>
      <c r="BH111" s="4"/>
      <c r="BI111" s="4"/>
      <c r="BJ111" s="4"/>
      <c r="BK111" s="31"/>
      <c r="BL111" s="32"/>
      <c r="BM111" s="4"/>
      <c r="BN111" s="31"/>
      <c r="BO111" s="32"/>
      <c r="BP111" s="4"/>
      <c r="BQ111" s="4"/>
      <c r="BR111" s="4"/>
      <c r="BS111" s="4"/>
      <c r="BT111" s="4"/>
      <c r="BU111" s="4"/>
      <c r="BV111" s="4"/>
      <c r="BW111" s="4"/>
      <c r="BX111" s="4"/>
    </row>
    <row r="112" spans="1:76" ht="14.25" customHeight="1">
      <c r="A112" s="13"/>
      <c r="B112" s="2"/>
      <c r="C112" s="2"/>
      <c r="D112" s="2"/>
      <c r="E112" s="2"/>
      <c r="F112" s="4"/>
      <c r="G112" s="4"/>
      <c r="H112" s="4"/>
      <c r="I112" s="4"/>
      <c r="J112" s="2"/>
      <c r="K112" s="2"/>
      <c r="L112" s="52"/>
      <c r="M112" s="2"/>
      <c r="N112" s="4"/>
      <c r="O112" s="4"/>
      <c r="P112" s="4"/>
      <c r="Q112" s="4"/>
      <c r="R112" s="4"/>
      <c r="S112" s="4"/>
      <c r="T112" s="4"/>
      <c r="U112" s="4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4"/>
      <c r="AH112" s="4"/>
      <c r="AI112" s="4"/>
      <c r="AJ112" s="4"/>
      <c r="AK112" s="16"/>
      <c r="AL112" s="4"/>
      <c r="AM112" s="4"/>
      <c r="AN112" s="4"/>
      <c r="AO112" s="4"/>
      <c r="AP112" s="4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4"/>
      <c r="BC112" s="4"/>
      <c r="BD112" s="4"/>
      <c r="BE112" s="4"/>
      <c r="BF112" s="4"/>
      <c r="BG112" s="4">
        <v>111</v>
      </c>
      <c r="BH112" s="4"/>
      <c r="BI112" s="4"/>
      <c r="BJ112" s="4"/>
      <c r="BK112" s="31"/>
      <c r="BL112" s="32"/>
      <c r="BM112" s="4"/>
      <c r="BN112" s="31"/>
      <c r="BO112" s="32"/>
      <c r="BP112" s="4"/>
      <c r="BQ112" s="4"/>
      <c r="BR112" s="4"/>
      <c r="BS112" s="4"/>
      <c r="BT112" s="4"/>
      <c r="BU112" s="4"/>
      <c r="BV112" s="4"/>
      <c r="BW112" s="4"/>
      <c r="BX112" s="4"/>
    </row>
    <row r="113" spans="1:76" ht="14.25" customHeight="1">
      <c r="A113" s="13"/>
      <c r="B113" s="2"/>
      <c r="C113" s="2"/>
      <c r="D113" s="2"/>
      <c r="E113" s="2"/>
      <c r="F113" s="4"/>
      <c r="G113" s="4"/>
      <c r="H113" s="4"/>
      <c r="I113" s="4"/>
      <c r="J113" s="4"/>
      <c r="K113" s="4"/>
      <c r="L113" s="4"/>
      <c r="M113" s="4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4"/>
      <c r="Z113" s="4"/>
      <c r="AA113" s="4"/>
      <c r="AB113" s="4"/>
      <c r="AC113" s="4"/>
      <c r="AD113" s="13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4"/>
      <c r="BC113" s="4"/>
      <c r="BD113" s="4"/>
      <c r="BE113" s="4"/>
      <c r="BF113" s="4"/>
      <c r="BG113" s="4">
        <v>112</v>
      </c>
      <c r="BH113" s="4"/>
      <c r="BI113" s="4"/>
      <c r="BJ113" s="4"/>
      <c r="BK113" s="31"/>
      <c r="BL113" s="32"/>
      <c r="BM113" s="4"/>
      <c r="BN113" s="31"/>
      <c r="BO113" s="32"/>
      <c r="BP113" s="4"/>
      <c r="BQ113" s="4"/>
      <c r="BR113" s="4"/>
      <c r="BS113" s="4"/>
      <c r="BT113" s="4"/>
      <c r="BU113" s="4"/>
      <c r="BV113" s="4"/>
      <c r="BW113" s="4"/>
      <c r="BX113" s="4"/>
    </row>
    <row r="114" spans="1:76" ht="14.25" customHeight="1">
      <c r="A114" s="13"/>
      <c r="B114" s="2"/>
      <c r="C114" s="2"/>
      <c r="D114" s="2"/>
      <c r="E114" s="2"/>
      <c r="F114" s="4"/>
      <c r="G114" s="4"/>
      <c r="H114" s="4"/>
      <c r="I114" s="4"/>
      <c r="J114" s="4"/>
      <c r="K114" s="4"/>
      <c r="L114" s="4"/>
      <c r="M114" s="4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4"/>
      <c r="Z114" s="4"/>
      <c r="AA114" s="4"/>
      <c r="AB114" s="4"/>
      <c r="AC114" s="4"/>
      <c r="AD114" s="13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4"/>
      <c r="BC114" s="4"/>
      <c r="BD114" s="4"/>
      <c r="BE114" s="4"/>
      <c r="BF114" s="4"/>
      <c r="BG114" s="4">
        <v>113</v>
      </c>
      <c r="BH114" s="4"/>
      <c r="BI114" s="4"/>
      <c r="BJ114" s="4"/>
      <c r="BK114" s="31"/>
      <c r="BL114" s="32"/>
      <c r="BM114" s="4"/>
      <c r="BN114" s="31"/>
      <c r="BO114" s="32"/>
      <c r="BP114" s="4"/>
      <c r="BQ114" s="4"/>
      <c r="BR114" s="4"/>
      <c r="BS114" s="4"/>
      <c r="BT114" s="4"/>
      <c r="BU114" s="4"/>
      <c r="BV114" s="4"/>
      <c r="BW114" s="4"/>
      <c r="BX114" s="4"/>
    </row>
    <row r="115" spans="1:76" ht="14.25" customHeight="1">
      <c r="A115" s="13"/>
      <c r="B115" s="2"/>
      <c r="C115" s="2"/>
      <c r="D115" s="2"/>
      <c r="E115" s="2"/>
      <c r="F115" s="4"/>
      <c r="G115" s="4"/>
      <c r="H115" s="4"/>
      <c r="I115" s="4"/>
      <c r="J115" s="4"/>
      <c r="AI115" s="4"/>
      <c r="AJ115" s="4"/>
      <c r="AK115" s="4"/>
      <c r="AL115" s="4"/>
      <c r="AM115" s="4"/>
      <c r="AN115" s="4"/>
      <c r="AO115" s="4"/>
      <c r="AP115" s="4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4"/>
      <c r="BC115" s="4"/>
      <c r="BD115" s="4"/>
      <c r="BE115" s="4"/>
      <c r="BF115" s="4"/>
      <c r="BG115" s="4">
        <v>114</v>
      </c>
      <c r="BH115" s="4"/>
      <c r="BI115" s="4"/>
      <c r="BJ115" s="4"/>
      <c r="BK115" s="31"/>
      <c r="BL115" s="32"/>
      <c r="BM115" s="4"/>
      <c r="BN115" s="31"/>
      <c r="BO115" s="32"/>
      <c r="BP115" s="4"/>
      <c r="BQ115" s="4"/>
      <c r="BR115" s="4"/>
      <c r="BS115" s="4"/>
      <c r="BT115" s="4"/>
      <c r="BU115" s="4"/>
      <c r="BV115" s="4"/>
      <c r="BW115" s="4"/>
      <c r="BX115" s="4"/>
    </row>
    <row r="116" spans="1:76" ht="14.25" customHeight="1">
      <c r="A116" s="13"/>
      <c r="B116" s="2"/>
      <c r="C116" s="2"/>
      <c r="D116" s="2"/>
      <c r="E116" s="2"/>
      <c r="F116" s="4"/>
      <c r="G116" s="4"/>
      <c r="H116" s="4"/>
      <c r="I116" s="4"/>
      <c r="J116" s="4"/>
      <c r="AI116" s="4"/>
      <c r="AJ116" s="4"/>
      <c r="AK116" s="4"/>
      <c r="AL116" s="4"/>
      <c r="AM116" s="4"/>
      <c r="AN116" s="4"/>
      <c r="AO116" s="4"/>
      <c r="AP116" s="4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4"/>
      <c r="BC116" s="4"/>
      <c r="BD116" s="4"/>
      <c r="BE116" s="4"/>
      <c r="BF116" s="4"/>
      <c r="BG116" s="4">
        <v>115</v>
      </c>
      <c r="BH116" s="4"/>
      <c r="BI116" s="4"/>
      <c r="BJ116" s="4"/>
      <c r="BK116" s="31"/>
      <c r="BL116" s="32"/>
      <c r="BM116" s="4"/>
      <c r="BN116" s="31"/>
      <c r="BO116" s="32"/>
      <c r="BP116" s="4"/>
      <c r="BQ116" s="4"/>
      <c r="BR116" s="4"/>
      <c r="BS116" s="4"/>
      <c r="BT116" s="4"/>
      <c r="BU116" s="4"/>
      <c r="BV116" s="4"/>
      <c r="BW116" s="4"/>
      <c r="BX116" s="4"/>
    </row>
    <row r="117" spans="1:76" ht="14.25" customHeight="1">
      <c r="A117" s="13"/>
      <c r="B117" s="2"/>
      <c r="C117" s="2"/>
      <c r="D117" s="2"/>
      <c r="E117" s="2"/>
      <c r="F117" s="4"/>
      <c r="G117" s="4"/>
      <c r="H117" s="4"/>
      <c r="I117" s="4"/>
      <c r="J117" s="4"/>
      <c r="AI117" s="4"/>
      <c r="AJ117" s="4"/>
      <c r="AK117" s="4"/>
      <c r="AL117" s="4"/>
      <c r="AM117" s="4"/>
      <c r="AN117" s="4"/>
      <c r="AO117" s="4"/>
      <c r="AP117" s="4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4"/>
      <c r="BC117" s="4"/>
      <c r="BD117" s="4"/>
      <c r="BE117" s="4"/>
      <c r="BF117" s="4"/>
      <c r="BG117" s="4">
        <v>116</v>
      </c>
      <c r="BH117" s="4"/>
      <c r="BI117" s="4"/>
      <c r="BJ117" s="4"/>
      <c r="BK117" s="31"/>
      <c r="BL117" s="32"/>
      <c r="BM117" s="4"/>
      <c r="BN117" s="31"/>
      <c r="BO117" s="32"/>
      <c r="BP117" s="4"/>
      <c r="BQ117" s="4"/>
      <c r="BR117" s="4"/>
      <c r="BS117" s="4"/>
      <c r="BT117" s="4"/>
      <c r="BU117" s="4"/>
      <c r="BV117" s="4"/>
      <c r="BW117" s="4"/>
      <c r="BX117" s="4"/>
    </row>
    <row r="118" spans="1:76" ht="14.25" customHeight="1">
      <c r="A118" s="13"/>
      <c r="B118" s="2"/>
      <c r="C118" s="2"/>
      <c r="D118" s="2"/>
      <c r="E118" s="2"/>
      <c r="F118" s="4"/>
      <c r="G118" s="4"/>
      <c r="H118" s="4"/>
      <c r="I118" s="4"/>
      <c r="J118" s="4"/>
      <c r="AH118" s="4"/>
      <c r="AI118" s="4"/>
      <c r="AJ118" s="4"/>
      <c r="AK118" s="4"/>
      <c r="AL118" s="4"/>
      <c r="AM118" s="4"/>
      <c r="AN118" s="4"/>
      <c r="AO118" s="4"/>
      <c r="AP118" s="4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4"/>
      <c r="BC118" s="4"/>
      <c r="BD118" s="4"/>
      <c r="BE118" s="4"/>
      <c r="BF118" s="4"/>
      <c r="BG118" s="4">
        <v>117</v>
      </c>
      <c r="BH118" s="4"/>
      <c r="BI118" s="4"/>
      <c r="BJ118" s="4"/>
      <c r="BK118" s="31"/>
      <c r="BL118" s="32"/>
      <c r="BM118" s="4"/>
      <c r="BN118" s="31"/>
      <c r="BO118" s="32"/>
      <c r="BP118" s="4"/>
      <c r="BQ118" s="4"/>
      <c r="BR118" s="4"/>
      <c r="BS118" s="4"/>
      <c r="BT118" s="4"/>
      <c r="BU118" s="4"/>
      <c r="BV118" s="4"/>
      <c r="BW118" s="4"/>
      <c r="BX118" s="4"/>
    </row>
    <row r="119" spans="1:76" ht="14.25" customHeight="1">
      <c r="A119" s="13"/>
      <c r="B119" s="2"/>
      <c r="C119" s="2"/>
      <c r="D119" s="2"/>
      <c r="E119" s="2"/>
      <c r="F119" s="4"/>
      <c r="G119" s="4"/>
      <c r="H119" s="4"/>
      <c r="I119" s="4"/>
      <c r="J119" s="4"/>
      <c r="AH119" s="4"/>
      <c r="AI119" s="4"/>
      <c r="AJ119" s="4"/>
      <c r="AK119" s="4"/>
      <c r="AL119" s="4"/>
      <c r="AM119" s="4"/>
      <c r="AN119" s="4"/>
      <c r="AO119" s="4"/>
      <c r="AP119" s="4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4"/>
      <c r="BC119" s="4"/>
      <c r="BD119" s="4"/>
      <c r="BE119" s="4"/>
      <c r="BF119" s="4"/>
      <c r="BG119" s="4">
        <v>118</v>
      </c>
      <c r="BH119" s="4"/>
      <c r="BI119" s="4"/>
      <c r="BJ119" s="4"/>
      <c r="BK119" s="31"/>
      <c r="BL119" s="32"/>
      <c r="BM119" s="4"/>
      <c r="BN119" s="31"/>
      <c r="BO119" s="32"/>
      <c r="BP119" s="4"/>
      <c r="BQ119" s="4"/>
      <c r="BR119" s="4"/>
      <c r="BS119" s="4"/>
      <c r="BT119" s="4"/>
      <c r="BU119" s="4"/>
      <c r="BV119" s="4"/>
      <c r="BW119" s="4"/>
      <c r="BX119" s="4"/>
    </row>
    <row r="120" spans="1:76" ht="14.25" customHeight="1">
      <c r="A120" s="13"/>
      <c r="B120" s="2"/>
      <c r="C120" s="2"/>
      <c r="D120" s="2"/>
      <c r="E120" s="2"/>
      <c r="F120" s="4"/>
      <c r="G120" s="4"/>
      <c r="H120" s="4"/>
      <c r="I120" s="4"/>
      <c r="J120" s="4"/>
      <c r="AI120" s="4"/>
      <c r="AJ120" s="4"/>
      <c r="AK120" s="4"/>
      <c r="AL120" s="4"/>
      <c r="AM120" s="4"/>
      <c r="AN120" s="4"/>
      <c r="AO120" s="4"/>
      <c r="AP120" s="4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4"/>
      <c r="BC120" s="4"/>
      <c r="BD120" s="4"/>
      <c r="BE120" s="4"/>
      <c r="BF120" s="4"/>
      <c r="BG120" s="4">
        <v>119</v>
      </c>
      <c r="BH120" s="4"/>
      <c r="BI120" s="4"/>
      <c r="BJ120" s="4"/>
      <c r="BK120" s="31"/>
      <c r="BL120" s="32"/>
      <c r="BM120" s="4"/>
      <c r="BN120" s="31"/>
      <c r="BO120" s="32"/>
      <c r="BP120" s="4"/>
      <c r="BQ120" s="4"/>
      <c r="BR120" s="4"/>
      <c r="BS120" s="4"/>
      <c r="BT120" s="4"/>
      <c r="BU120" s="4"/>
      <c r="BV120" s="4"/>
      <c r="BW120" s="4"/>
      <c r="BX120" s="4"/>
    </row>
    <row r="121" spans="1:76" ht="14.25" customHeight="1">
      <c r="A121" s="13"/>
      <c r="B121" s="2"/>
      <c r="C121" s="2"/>
      <c r="D121" s="2"/>
      <c r="E121" s="2"/>
      <c r="F121" s="4"/>
      <c r="G121" s="4"/>
      <c r="H121" s="4"/>
      <c r="I121" s="4"/>
      <c r="J121" s="4"/>
      <c r="AI121" s="4"/>
      <c r="AJ121" s="4"/>
      <c r="AK121" s="4"/>
      <c r="AL121" s="4"/>
      <c r="AM121" s="4"/>
      <c r="AN121" s="4"/>
      <c r="AO121" s="4"/>
      <c r="AP121" s="4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4"/>
      <c r="BC121" s="4"/>
      <c r="BD121" s="4"/>
      <c r="BE121" s="4"/>
      <c r="BF121" s="4"/>
      <c r="BG121" s="4">
        <v>120</v>
      </c>
      <c r="BH121" s="4"/>
      <c r="BI121" s="4"/>
      <c r="BJ121" s="4"/>
      <c r="BK121" s="31"/>
      <c r="BL121" s="32"/>
      <c r="BM121" s="4"/>
      <c r="BN121" s="31"/>
      <c r="BO121" s="32"/>
      <c r="BP121" s="4"/>
      <c r="BQ121" s="4"/>
      <c r="BR121" s="4"/>
      <c r="BS121" s="4"/>
      <c r="BT121" s="4"/>
      <c r="BU121" s="4"/>
      <c r="BV121" s="4"/>
      <c r="BW121" s="4"/>
      <c r="BX121" s="4"/>
    </row>
    <row r="122" spans="1:76" ht="14.25" customHeight="1">
      <c r="A122" s="13"/>
      <c r="B122" s="2"/>
      <c r="C122" s="2"/>
      <c r="D122" s="2"/>
      <c r="E122" s="2"/>
      <c r="F122" s="4"/>
      <c r="G122" s="4"/>
      <c r="H122" s="4"/>
      <c r="I122" s="4"/>
      <c r="J122" s="4"/>
      <c r="K122" s="4"/>
      <c r="L122" s="4"/>
      <c r="M122" s="4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4"/>
      <c r="Z122" s="4"/>
      <c r="AA122" s="4"/>
      <c r="AB122" s="4"/>
      <c r="AC122" s="4"/>
      <c r="AD122" s="13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4"/>
      <c r="BC122" s="4"/>
      <c r="BD122" s="4"/>
      <c r="BE122" s="4"/>
      <c r="BF122" s="4"/>
      <c r="BG122" s="4">
        <v>121</v>
      </c>
      <c r="BH122" s="4"/>
      <c r="BI122" s="4"/>
      <c r="BJ122" s="4"/>
      <c r="BK122" s="31"/>
      <c r="BL122" s="32"/>
      <c r="BM122" s="4"/>
      <c r="BN122" s="31"/>
      <c r="BO122" s="32"/>
      <c r="BP122" s="4"/>
      <c r="BQ122" s="4"/>
      <c r="BR122" s="4"/>
      <c r="BS122" s="4"/>
      <c r="BT122" s="4"/>
      <c r="BU122" s="4"/>
      <c r="BV122" s="4"/>
      <c r="BW122" s="4"/>
      <c r="BX122" s="4"/>
    </row>
    <row r="123" spans="1:76" ht="14.25" customHeight="1">
      <c r="A123" s="13"/>
      <c r="B123" s="2"/>
      <c r="C123" s="2"/>
      <c r="D123" s="2"/>
      <c r="E123" s="2"/>
      <c r="F123" s="4"/>
      <c r="G123" s="4"/>
      <c r="H123" s="4"/>
      <c r="I123" s="4"/>
      <c r="J123" s="4"/>
      <c r="K123" s="4"/>
      <c r="L123" s="4"/>
      <c r="M123" s="4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4"/>
      <c r="Z123" s="4"/>
      <c r="AA123" s="4"/>
      <c r="AB123" s="4"/>
      <c r="AC123" s="4"/>
      <c r="AD123" s="13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4"/>
      <c r="BC123" s="4"/>
      <c r="BD123" s="4"/>
      <c r="BE123" s="4"/>
      <c r="BF123" s="4"/>
      <c r="BG123" s="4">
        <v>122</v>
      </c>
      <c r="BH123" s="4"/>
      <c r="BI123" s="4"/>
      <c r="BJ123" s="4"/>
      <c r="BK123" s="31"/>
      <c r="BL123" s="32"/>
      <c r="BM123" s="4"/>
      <c r="BN123" s="31"/>
      <c r="BO123" s="32"/>
      <c r="BP123" s="4"/>
      <c r="BQ123" s="4"/>
      <c r="BR123" s="4"/>
      <c r="BS123" s="4"/>
      <c r="BT123" s="4"/>
      <c r="BU123" s="4"/>
      <c r="BV123" s="4"/>
      <c r="BW123" s="4"/>
      <c r="BX123" s="4"/>
    </row>
    <row r="124" spans="1:76" ht="14.25" customHeight="1">
      <c r="A124" s="13"/>
      <c r="B124" s="2"/>
      <c r="C124" s="2"/>
      <c r="D124" s="2"/>
      <c r="E124" s="2"/>
      <c r="F124" s="4"/>
      <c r="G124" s="4"/>
      <c r="H124" s="4"/>
      <c r="I124" s="4"/>
      <c r="J124" s="4"/>
      <c r="K124" s="4"/>
      <c r="L124" s="4"/>
      <c r="M124" s="4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4"/>
      <c r="Z124" s="4"/>
      <c r="AA124" s="4"/>
      <c r="AB124" s="4"/>
      <c r="AC124" s="4"/>
      <c r="AD124" s="13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4"/>
      <c r="BC124" s="4"/>
      <c r="BD124" s="4"/>
      <c r="BE124" s="4"/>
      <c r="BF124" s="4"/>
      <c r="BG124" s="4">
        <v>123</v>
      </c>
      <c r="BH124" s="4"/>
      <c r="BI124" s="4"/>
      <c r="BJ124" s="4"/>
      <c r="BK124" s="31"/>
      <c r="BL124" s="32"/>
      <c r="BM124" s="4"/>
      <c r="BN124" s="31"/>
      <c r="BO124" s="32"/>
      <c r="BP124" s="4"/>
      <c r="BQ124" s="4"/>
      <c r="BR124" s="4"/>
      <c r="BS124" s="4"/>
      <c r="BT124" s="4"/>
      <c r="BU124" s="4"/>
      <c r="BV124" s="4"/>
      <c r="BW124" s="4"/>
      <c r="BX124" s="4"/>
    </row>
    <row r="125" spans="1:76" ht="14.25" customHeight="1">
      <c r="A125" s="13"/>
      <c r="B125" s="2"/>
      <c r="C125" s="2"/>
      <c r="D125" s="2"/>
      <c r="E125" s="2"/>
      <c r="F125" s="4"/>
      <c r="G125" s="4"/>
      <c r="H125" s="4"/>
      <c r="I125" s="4"/>
      <c r="J125" s="4"/>
      <c r="K125" s="4"/>
      <c r="L125" s="4"/>
      <c r="M125" s="4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4"/>
      <c r="Z125" s="4"/>
      <c r="AA125" s="4"/>
      <c r="AB125" s="4"/>
      <c r="AC125" s="4"/>
      <c r="AD125" s="13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4"/>
      <c r="BC125" s="4"/>
      <c r="BD125" s="4"/>
      <c r="BE125" s="4"/>
      <c r="BF125" s="4"/>
      <c r="BG125" s="4">
        <v>124</v>
      </c>
      <c r="BH125" s="4"/>
      <c r="BI125" s="4"/>
      <c r="BJ125" s="4"/>
      <c r="BK125" s="31"/>
      <c r="BL125" s="32"/>
      <c r="BM125" s="4"/>
      <c r="BN125" s="31"/>
      <c r="BO125" s="32"/>
      <c r="BP125" s="4"/>
      <c r="BQ125" s="4"/>
      <c r="BR125" s="4"/>
      <c r="BS125" s="4"/>
      <c r="BT125" s="4"/>
      <c r="BU125" s="4"/>
      <c r="BV125" s="4"/>
      <c r="BW125" s="4"/>
      <c r="BX125" s="4"/>
    </row>
    <row r="126" spans="1:76" ht="14.25" customHeight="1">
      <c r="A126" s="13"/>
      <c r="B126" s="2"/>
      <c r="C126" s="2"/>
      <c r="D126" s="2"/>
      <c r="E126" s="2"/>
      <c r="F126" s="4"/>
      <c r="G126" s="4"/>
      <c r="H126" s="4"/>
      <c r="I126" s="4"/>
      <c r="J126" s="4"/>
      <c r="K126" s="4"/>
      <c r="L126" s="4"/>
      <c r="M126" s="4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4"/>
      <c r="Z126" s="4"/>
      <c r="AA126" s="4"/>
      <c r="AB126" s="4"/>
      <c r="AC126" s="4"/>
      <c r="AD126" s="13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4"/>
      <c r="BC126" s="4"/>
      <c r="BD126" s="4"/>
      <c r="BE126" s="4"/>
      <c r="BF126" s="4"/>
      <c r="BG126" s="4">
        <v>125</v>
      </c>
      <c r="BH126" s="4"/>
      <c r="BI126" s="4"/>
      <c r="BJ126" s="4"/>
      <c r="BK126" s="31"/>
      <c r="BL126" s="32"/>
      <c r="BM126" s="4"/>
      <c r="BN126" s="31"/>
      <c r="BO126" s="32"/>
      <c r="BP126" s="4"/>
      <c r="BQ126" s="4"/>
      <c r="BR126" s="4"/>
      <c r="BS126" s="4"/>
      <c r="BT126" s="4"/>
      <c r="BU126" s="4"/>
      <c r="BV126" s="4"/>
      <c r="BW126" s="4"/>
      <c r="BX126" s="4"/>
    </row>
    <row r="127" spans="1:76" ht="14.25" customHeight="1">
      <c r="A127" s="13"/>
      <c r="B127" s="2"/>
      <c r="C127" s="2"/>
      <c r="D127" s="2"/>
      <c r="E127" s="2"/>
      <c r="F127" s="4"/>
      <c r="G127" s="4"/>
      <c r="H127" s="4"/>
      <c r="I127" s="4"/>
      <c r="J127" s="4"/>
      <c r="K127" s="4"/>
      <c r="L127" s="4"/>
      <c r="M127" s="4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4"/>
      <c r="Z127" s="4"/>
      <c r="AA127" s="4"/>
      <c r="AB127" s="4"/>
      <c r="AC127" s="4"/>
      <c r="AD127" s="13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4"/>
      <c r="BC127" s="4"/>
      <c r="BD127" s="4"/>
      <c r="BE127" s="4"/>
      <c r="BF127" s="4"/>
      <c r="BG127" s="4">
        <v>126</v>
      </c>
      <c r="BH127" s="4"/>
      <c r="BI127" s="4"/>
      <c r="BJ127" s="4"/>
      <c r="BK127" s="31"/>
      <c r="BL127" s="32"/>
      <c r="BM127" s="4"/>
      <c r="BN127" s="31"/>
      <c r="BO127" s="32"/>
      <c r="BP127" s="4"/>
      <c r="BQ127" s="4"/>
      <c r="BR127" s="4"/>
      <c r="BS127" s="4"/>
      <c r="BT127" s="4"/>
      <c r="BU127" s="4"/>
      <c r="BV127" s="4"/>
      <c r="BW127" s="4"/>
      <c r="BX127" s="4"/>
    </row>
    <row r="128" spans="1:76" ht="14.25" customHeight="1">
      <c r="A128" s="13"/>
      <c r="B128" s="2"/>
      <c r="C128" s="2"/>
      <c r="D128" s="2"/>
      <c r="E128" s="2"/>
      <c r="F128" s="4"/>
      <c r="G128" s="4"/>
      <c r="H128" s="4"/>
      <c r="I128" s="4"/>
      <c r="J128" s="4"/>
      <c r="K128" s="4"/>
      <c r="L128" s="4"/>
      <c r="M128" s="4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4"/>
      <c r="Z128" s="4"/>
      <c r="AA128" s="4"/>
      <c r="AB128" s="4"/>
      <c r="AC128" s="4"/>
      <c r="AD128" s="13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4"/>
      <c r="BC128" s="4"/>
      <c r="BD128" s="4"/>
      <c r="BE128" s="4"/>
      <c r="BF128" s="4"/>
      <c r="BG128" s="4">
        <v>127</v>
      </c>
      <c r="BH128" s="4"/>
      <c r="BI128" s="4"/>
      <c r="BJ128" s="4"/>
      <c r="BK128" s="31"/>
      <c r="BL128" s="32"/>
      <c r="BM128" s="4"/>
      <c r="BN128" s="31"/>
      <c r="BO128" s="32"/>
      <c r="BP128" s="4"/>
      <c r="BQ128" s="4"/>
      <c r="BR128" s="4"/>
      <c r="BS128" s="4"/>
      <c r="BT128" s="4"/>
      <c r="BU128" s="4"/>
      <c r="BV128" s="4"/>
      <c r="BW128" s="4"/>
      <c r="BX128" s="4"/>
    </row>
    <row r="129" spans="1:76" ht="14.25" customHeight="1">
      <c r="A129" s="13"/>
      <c r="B129" s="2"/>
      <c r="C129" s="2"/>
      <c r="D129" s="2"/>
      <c r="E129" s="2"/>
      <c r="F129" s="4"/>
      <c r="G129" s="4"/>
      <c r="H129" s="4"/>
      <c r="I129" s="4"/>
      <c r="J129" s="4"/>
      <c r="K129" s="4"/>
      <c r="L129" s="4"/>
      <c r="M129" s="4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4"/>
      <c r="Z129" s="4"/>
      <c r="AA129" s="4"/>
      <c r="AB129" s="4"/>
      <c r="AC129" s="4"/>
      <c r="AD129" s="13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4"/>
      <c r="BC129" s="4"/>
      <c r="BD129" s="4"/>
      <c r="BE129" s="4"/>
      <c r="BF129" s="4"/>
      <c r="BG129" s="4">
        <v>128</v>
      </c>
      <c r="BH129" s="4"/>
      <c r="BI129" s="4"/>
      <c r="BJ129" s="4"/>
      <c r="BK129" s="31"/>
      <c r="BL129" s="32"/>
      <c r="BM129" s="4"/>
      <c r="BN129" s="31"/>
      <c r="BO129" s="32"/>
      <c r="BP129" s="4"/>
      <c r="BQ129" s="4"/>
      <c r="BR129" s="4"/>
      <c r="BS129" s="4"/>
      <c r="BT129" s="4"/>
      <c r="BU129" s="4"/>
      <c r="BV129" s="4"/>
      <c r="BW129" s="4"/>
      <c r="BX129" s="4"/>
    </row>
    <row r="130" spans="1:76" ht="14.25" customHeight="1">
      <c r="A130" s="13"/>
      <c r="B130" s="2"/>
      <c r="C130" s="2"/>
      <c r="D130" s="2"/>
      <c r="E130" s="2"/>
      <c r="F130" s="4"/>
      <c r="G130" s="4"/>
      <c r="H130" s="4"/>
      <c r="I130" s="4"/>
      <c r="J130" s="4"/>
      <c r="K130" s="4"/>
      <c r="L130" s="4"/>
      <c r="M130" s="4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4"/>
      <c r="Z130" s="4"/>
      <c r="AA130" s="4"/>
      <c r="AB130" s="4"/>
      <c r="AC130" s="4"/>
      <c r="AD130" s="13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4"/>
      <c r="BC130" s="4"/>
      <c r="BD130" s="4"/>
      <c r="BE130" s="4"/>
      <c r="BF130" s="4"/>
      <c r="BG130" s="4">
        <v>129</v>
      </c>
      <c r="BH130" s="4"/>
      <c r="BI130" s="4"/>
      <c r="BJ130" s="4"/>
      <c r="BK130" s="31"/>
      <c r="BL130" s="32"/>
      <c r="BM130" s="4"/>
      <c r="BN130" s="31"/>
      <c r="BO130" s="32"/>
      <c r="BP130" s="4"/>
      <c r="BQ130" s="4"/>
      <c r="BR130" s="4"/>
      <c r="BS130" s="4"/>
      <c r="BT130" s="4"/>
      <c r="BU130" s="4"/>
      <c r="BV130" s="4"/>
      <c r="BW130" s="4"/>
      <c r="BX130" s="4"/>
    </row>
    <row r="131" spans="1:76" ht="14.25" customHeight="1">
      <c r="A131" s="13"/>
      <c r="B131" s="2"/>
      <c r="C131" s="2"/>
      <c r="D131" s="2"/>
      <c r="E131" s="2"/>
      <c r="F131" s="4"/>
      <c r="G131" s="4"/>
      <c r="H131" s="4"/>
      <c r="I131" s="4"/>
      <c r="J131" s="4"/>
      <c r="K131" s="4"/>
      <c r="L131" s="4"/>
      <c r="M131" s="4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4"/>
      <c r="Z131" s="4"/>
      <c r="AA131" s="4"/>
      <c r="AB131" s="4"/>
      <c r="AC131" s="4"/>
      <c r="AD131" s="13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4"/>
      <c r="BC131" s="4"/>
      <c r="BD131" s="4"/>
      <c r="BE131" s="4"/>
      <c r="BF131" s="4"/>
      <c r="BG131" s="4">
        <v>130</v>
      </c>
      <c r="BH131" s="4"/>
      <c r="BI131" s="4"/>
      <c r="BJ131" s="4"/>
      <c r="BK131" s="31"/>
      <c r="BL131" s="32"/>
      <c r="BM131" s="4"/>
      <c r="BN131" s="31"/>
      <c r="BO131" s="32"/>
      <c r="BP131" s="4"/>
      <c r="BQ131" s="4"/>
      <c r="BR131" s="4"/>
      <c r="BS131" s="4"/>
      <c r="BT131" s="4"/>
      <c r="BU131" s="4"/>
      <c r="BV131" s="4"/>
      <c r="BW131" s="4"/>
      <c r="BX131" s="4"/>
    </row>
    <row r="132" spans="1:76" ht="14.25" customHeight="1">
      <c r="A132" s="13"/>
      <c r="B132" s="2"/>
      <c r="C132" s="2"/>
      <c r="D132" s="2"/>
      <c r="E132" s="2"/>
      <c r="F132" s="4"/>
      <c r="G132" s="4"/>
      <c r="H132" s="4"/>
      <c r="I132" s="4"/>
      <c r="J132" s="4"/>
      <c r="K132" s="4"/>
      <c r="L132" s="4"/>
      <c r="M132" s="4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4"/>
      <c r="Z132" s="4"/>
      <c r="AA132" s="4"/>
      <c r="AB132" s="4"/>
      <c r="AC132" s="4"/>
      <c r="AD132" s="13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4"/>
      <c r="BC132" s="4"/>
      <c r="BD132" s="4"/>
      <c r="BE132" s="4"/>
      <c r="BF132" s="4"/>
      <c r="BG132" s="4">
        <v>131</v>
      </c>
      <c r="BH132" s="4"/>
      <c r="BI132" s="4"/>
      <c r="BJ132" s="4"/>
      <c r="BK132" s="31"/>
      <c r="BL132" s="32"/>
      <c r="BM132" s="4"/>
      <c r="BN132" s="31"/>
      <c r="BO132" s="32"/>
      <c r="BP132" s="4"/>
      <c r="BQ132" s="4"/>
      <c r="BR132" s="4"/>
      <c r="BS132" s="4"/>
      <c r="BT132" s="4"/>
      <c r="BU132" s="4"/>
      <c r="BV132" s="4"/>
      <c r="BW132" s="4"/>
      <c r="BX132" s="4"/>
    </row>
    <row r="133" spans="1:76" ht="14.25" customHeight="1">
      <c r="A133" s="13"/>
      <c r="B133" s="2"/>
      <c r="C133" s="2"/>
      <c r="D133" s="2"/>
      <c r="E133" s="2"/>
      <c r="F133" s="4"/>
      <c r="G133" s="4"/>
      <c r="H133" s="4"/>
      <c r="I133" s="4"/>
      <c r="J133" s="4"/>
      <c r="K133" s="4"/>
      <c r="L133" s="4"/>
      <c r="M133" s="4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4"/>
      <c r="Z133" s="4"/>
      <c r="AA133" s="4"/>
      <c r="AB133" s="4"/>
      <c r="AC133" s="4"/>
      <c r="AD133" s="13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4"/>
      <c r="BC133" s="4"/>
      <c r="BD133" s="4"/>
      <c r="BE133" s="4"/>
      <c r="BF133" s="4"/>
      <c r="BG133" s="4">
        <v>132</v>
      </c>
      <c r="BH133" s="4"/>
      <c r="BI133" s="4"/>
      <c r="BJ133" s="4"/>
      <c r="BK133" s="31"/>
      <c r="BL133" s="32"/>
      <c r="BM133" s="4"/>
      <c r="BN133" s="31"/>
      <c r="BO133" s="32"/>
      <c r="BP133" s="4"/>
      <c r="BQ133" s="4"/>
      <c r="BR133" s="4"/>
      <c r="BS133" s="4"/>
      <c r="BT133" s="4"/>
      <c r="BU133" s="4"/>
      <c r="BV133" s="4"/>
      <c r="BW133" s="4"/>
      <c r="BX133" s="4"/>
    </row>
    <row r="134" spans="1:76" ht="14.25" customHeight="1">
      <c r="A134" s="13"/>
      <c r="B134" s="2"/>
      <c r="C134" s="2"/>
      <c r="D134" s="2"/>
      <c r="E134" s="2"/>
      <c r="F134" s="4"/>
      <c r="G134" s="4"/>
      <c r="H134" s="4"/>
      <c r="I134" s="4"/>
      <c r="J134" s="4"/>
      <c r="K134" s="4"/>
      <c r="L134" s="4"/>
      <c r="M134" s="4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4"/>
      <c r="Z134" s="4"/>
      <c r="AA134" s="4"/>
      <c r="AB134" s="4"/>
      <c r="AC134" s="4"/>
      <c r="AD134" s="13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4"/>
      <c r="BC134" s="4"/>
      <c r="BD134" s="4"/>
      <c r="BE134" s="4"/>
      <c r="BF134" s="4"/>
      <c r="BG134" s="4">
        <v>133</v>
      </c>
      <c r="BH134" s="4"/>
      <c r="BI134" s="4"/>
      <c r="BJ134" s="4"/>
      <c r="BK134" s="31"/>
      <c r="BL134" s="32"/>
      <c r="BM134" s="4"/>
      <c r="BN134" s="31"/>
      <c r="BO134" s="32"/>
      <c r="BP134" s="4"/>
      <c r="BQ134" s="4"/>
      <c r="BR134" s="4"/>
      <c r="BS134" s="4"/>
      <c r="BT134" s="4"/>
      <c r="BU134" s="4"/>
      <c r="BV134" s="4"/>
      <c r="BW134" s="4"/>
      <c r="BX134" s="4"/>
    </row>
    <row r="135" spans="1:76" ht="14.25" customHeight="1">
      <c r="A135" s="13"/>
      <c r="B135" s="2"/>
      <c r="C135" s="2"/>
      <c r="D135" s="2"/>
      <c r="E135" s="2"/>
      <c r="F135" s="4"/>
      <c r="G135" s="4"/>
      <c r="H135" s="4"/>
      <c r="I135" s="4"/>
      <c r="J135" s="4"/>
      <c r="K135" s="4"/>
      <c r="L135" s="4"/>
      <c r="M135" s="4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4"/>
      <c r="Z135" s="4"/>
      <c r="AA135" s="4"/>
      <c r="AB135" s="4"/>
      <c r="AC135" s="4"/>
      <c r="AD135" s="13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4"/>
      <c r="BC135" s="4"/>
      <c r="BD135" s="4"/>
      <c r="BE135" s="4"/>
      <c r="BF135" s="4"/>
      <c r="BG135" s="4">
        <v>134</v>
      </c>
      <c r="BH135" s="4"/>
      <c r="BI135" s="4"/>
      <c r="BJ135" s="4"/>
      <c r="BK135" s="31"/>
      <c r="BL135" s="32"/>
      <c r="BM135" s="4"/>
      <c r="BN135" s="31"/>
      <c r="BO135" s="32"/>
      <c r="BP135" s="4"/>
      <c r="BQ135" s="4"/>
      <c r="BR135" s="4"/>
      <c r="BS135" s="4"/>
      <c r="BT135" s="4"/>
      <c r="BU135" s="4"/>
      <c r="BV135" s="4"/>
      <c r="BW135" s="4"/>
      <c r="BX135" s="4"/>
    </row>
    <row r="136" spans="1:76" ht="14.25" customHeight="1">
      <c r="A136" s="13"/>
      <c r="B136" s="2"/>
      <c r="C136" s="2"/>
      <c r="D136" s="2"/>
      <c r="E136" s="2"/>
      <c r="F136" s="4"/>
      <c r="G136" s="4"/>
      <c r="H136" s="4"/>
      <c r="I136" s="4"/>
      <c r="J136" s="4"/>
      <c r="K136" s="4"/>
      <c r="L136" s="4"/>
      <c r="M136" s="4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4"/>
      <c r="Z136" s="4"/>
      <c r="AA136" s="4"/>
      <c r="AB136" s="4"/>
      <c r="AC136" s="4"/>
      <c r="AD136" s="13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4"/>
      <c r="BC136" s="4"/>
      <c r="BD136" s="4"/>
      <c r="BE136" s="4"/>
      <c r="BF136" s="4"/>
      <c r="BG136" s="4">
        <v>135</v>
      </c>
      <c r="BH136" s="4"/>
      <c r="BI136" s="4"/>
      <c r="BJ136" s="4"/>
      <c r="BK136" s="31"/>
      <c r="BL136" s="32"/>
      <c r="BM136" s="4"/>
      <c r="BN136" s="31"/>
      <c r="BO136" s="32"/>
      <c r="BP136" s="4"/>
      <c r="BQ136" s="4"/>
      <c r="BR136" s="4"/>
      <c r="BS136" s="4"/>
      <c r="BT136" s="4"/>
      <c r="BU136" s="4"/>
      <c r="BV136" s="4"/>
      <c r="BW136" s="4"/>
      <c r="BX136" s="4"/>
    </row>
    <row r="137" spans="1:76" ht="14.25" customHeight="1">
      <c r="A137" s="13"/>
      <c r="B137" s="2"/>
      <c r="C137" s="2"/>
      <c r="D137" s="2"/>
      <c r="E137" s="2"/>
      <c r="F137" s="4"/>
      <c r="G137" s="4"/>
      <c r="H137" s="4"/>
      <c r="I137" s="4"/>
      <c r="J137" s="4"/>
      <c r="K137" s="4"/>
      <c r="L137" s="4"/>
      <c r="M137" s="4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4"/>
      <c r="Z137" s="4"/>
      <c r="AA137" s="4"/>
      <c r="AB137" s="4"/>
      <c r="AC137" s="4"/>
      <c r="AD137" s="13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4"/>
      <c r="BC137" s="4"/>
      <c r="BD137" s="4"/>
      <c r="BE137" s="4"/>
      <c r="BF137" s="4"/>
      <c r="BG137" s="4">
        <v>136</v>
      </c>
      <c r="BH137" s="4"/>
      <c r="BI137" s="4"/>
      <c r="BJ137" s="4"/>
      <c r="BK137" s="31"/>
      <c r="BL137" s="32"/>
      <c r="BM137" s="4"/>
      <c r="BN137" s="31"/>
      <c r="BO137" s="32"/>
      <c r="BP137" s="4"/>
      <c r="BQ137" s="4"/>
      <c r="BR137" s="4"/>
      <c r="BS137" s="4"/>
      <c r="BT137" s="4"/>
      <c r="BU137" s="4"/>
      <c r="BV137" s="4"/>
      <c r="BW137" s="4"/>
      <c r="BX137" s="4"/>
    </row>
    <row r="138" spans="1:76" ht="14.25" customHeight="1">
      <c r="A138" s="13"/>
      <c r="B138" s="2"/>
      <c r="C138" s="2"/>
      <c r="D138" s="2"/>
      <c r="E138" s="2"/>
      <c r="F138" s="4"/>
      <c r="G138" s="4"/>
      <c r="H138" s="4"/>
      <c r="I138" s="4"/>
      <c r="J138" s="4"/>
      <c r="K138" s="4"/>
      <c r="L138" s="4"/>
      <c r="M138" s="4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4"/>
      <c r="Z138" s="4"/>
      <c r="AA138" s="4"/>
      <c r="AB138" s="4"/>
      <c r="AC138" s="4"/>
      <c r="AD138" s="13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4"/>
      <c r="BC138" s="4"/>
      <c r="BD138" s="4"/>
      <c r="BE138" s="4"/>
      <c r="BF138" s="4"/>
      <c r="BG138" s="4">
        <v>137</v>
      </c>
      <c r="BH138" s="4"/>
      <c r="BI138" s="4"/>
      <c r="BJ138" s="4"/>
      <c r="BK138" s="31"/>
      <c r="BL138" s="32"/>
      <c r="BM138" s="4"/>
      <c r="BN138" s="31"/>
      <c r="BO138" s="32"/>
      <c r="BP138" s="4"/>
      <c r="BQ138" s="4"/>
      <c r="BR138" s="4"/>
      <c r="BS138" s="4"/>
      <c r="BT138" s="4"/>
      <c r="BU138" s="4"/>
      <c r="BV138" s="4"/>
      <c r="BW138" s="4"/>
      <c r="BX138" s="4"/>
    </row>
    <row r="139" spans="1:76" ht="14.25" customHeight="1">
      <c r="A139" s="13"/>
      <c r="B139" s="2"/>
      <c r="C139" s="2"/>
      <c r="D139" s="2"/>
      <c r="E139" s="2"/>
      <c r="F139" s="4"/>
      <c r="G139" s="4"/>
      <c r="H139" s="4"/>
      <c r="I139" s="4"/>
      <c r="J139" s="4"/>
      <c r="K139" s="4"/>
      <c r="L139" s="4"/>
      <c r="M139" s="4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4"/>
      <c r="Z139" s="4"/>
      <c r="AA139" s="4"/>
      <c r="AB139" s="4"/>
      <c r="AC139" s="4"/>
      <c r="AD139" s="13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4"/>
      <c r="BC139" s="4"/>
      <c r="BD139" s="4"/>
      <c r="BE139" s="4"/>
      <c r="BF139" s="4"/>
      <c r="BG139" s="4">
        <v>138</v>
      </c>
      <c r="BH139" s="4"/>
      <c r="BI139" s="4"/>
      <c r="BJ139" s="4"/>
      <c r="BK139" s="31"/>
      <c r="BL139" s="32"/>
      <c r="BM139" s="4"/>
      <c r="BN139" s="31"/>
      <c r="BO139" s="32"/>
      <c r="BP139" s="4"/>
      <c r="BQ139" s="4"/>
      <c r="BR139" s="4"/>
      <c r="BS139" s="4"/>
      <c r="BT139" s="4"/>
      <c r="BU139" s="4"/>
      <c r="BV139" s="4"/>
      <c r="BW139" s="4"/>
      <c r="BX139" s="4"/>
    </row>
    <row r="140" spans="1:76" ht="14.25" customHeight="1">
      <c r="A140" s="13"/>
      <c r="B140" s="2"/>
      <c r="C140" s="2"/>
      <c r="D140" s="2"/>
      <c r="E140" s="2"/>
      <c r="F140" s="4"/>
      <c r="G140" s="4"/>
      <c r="H140" s="4"/>
      <c r="I140" s="4"/>
      <c r="J140" s="4"/>
      <c r="K140" s="4"/>
      <c r="L140" s="4"/>
      <c r="M140" s="4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4"/>
      <c r="Z140" s="4"/>
      <c r="AA140" s="4"/>
      <c r="AB140" s="4"/>
      <c r="AC140" s="4"/>
      <c r="AD140" s="13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4"/>
      <c r="BC140" s="4"/>
      <c r="BD140" s="4"/>
      <c r="BE140" s="4"/>
      <c r="BF140" s="4"/>
      <c r="BG140" s="4">
        <v>139</v>
      </c>
      <c r="BH140" s="4"/>
      <c r="BI140" s="4"/>
      <c r="BJ140" s="4"/>
      <c r="BK140" s="31"/>
      <c r="BL140" s="32"/>
      <c r="BM140" s="4"/>
      <c r="BN140" s="31"/>
      <c r="BO140" s="32"/>
      <c r="BP140" s="4"/>
      <c r="BQ140" s="4"/>
      <c r="BR140" s="4"/>
      <c r="BS140" s="4"/>
      <c r="BT140" s="4"/>
      <c r="BU140" s="4"/>
      <c r="BV140" s="4"/>
      <c r="BW140" s="4"/>
      <c r="BX140" s="4"/>
    </row>
    <row r="141" spans="1:76" ht="14.25" customHeight="1">
      <c r="A141" s="13"/>
      <c r="B141" s="2"/>
      <c r="C141" s="2"/>
      <c r="D141" s="2"/>
      <c r="E141" s="2"/>
      <c r="F141" s="4"/>
      <c r="G141" s="4"/>
      <c r="H141" s="4"/>
      <c r="I141" s="4"/>
      <c r="J141" s="4"/>
      <c r="K141" s="4"/>
      <c r="L141" s="4"/>
      <c r="M141" s="4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4"/>
      <c r="Z141" s="4"/>
      <c r="AA141" s="4"/>
      <c r="AB141" s="4"/>
      <c r="AC141" s="4"/>
      <c r="AD141" s="13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4"/>
      <c r="BC141" s="4"/>
      <c r="BD141" s="4"/>
      <c r="BE141" s="4"/>
      <c r="BF141" s="4"/>
      <c r="BG141" s="4">
        <v>140</v>
      </c>
      <c r="BH141" s="4"/>
      <c r="BI141" s="4"/>
      <c r="BJ141" s="4"/>
      <c r="BK141" s="31"/>
      <c r="BL141" s="32"/>
      <c r="BM141" s="4"/>
      <c r="BN141" s="31"/>
      <c r="BO141" s="32"/>
      <c r="BP141" s="4"/>
      <c r="BQ141" s="4"/>
      <c r="BR141" s="4"/>
      <c r="BS141" s="4"/>
      <c r="BT141" s="4"/>
      <c r="BU141" s="4"/>
      <c r="BV141" s="4"/>
      <c r="BW141" s="4"/>
      <c r="BX141" s="4"/>
    </row>
    <row r="142" spans="1:76" ht="14.25" customHeight="1">
      <c r="A142" s="13"/>
      <c r="B142" s="2"/>
      <c r="C142" s="2"/>
      <c r="D142" s="2"/>
      <c r="E142" s="2"/>
      <c r="F142" s="4"/>
      <c r="G142" s="4"/>
      <c r="H142" s="4"/>
      <c r="I142" s="4"/>
      <c r="J142" s="4"/>
      <c r="K142" s="4"/>
      <c r="L142" s="4"/>
      <c r="M142" s="4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4"/>
      <c r="Z142" s="4"/>
      <c r="AA142" s="4"/>
      <c r="AB142" s="4"/>
      <c r="AC142" s="4"/>
      <c r="AD142" s="13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4"/>
      <c r="BC142" s="4"/>
      <c r="BD142" s="4"/>
      <c r="BE142" s="4"/>
      <c r="BF142" s="4"/>
      <c r="BG142" s="4">
        <v>141</v>
      </c>
      <c r="BH142" s="4"/>
      <c r="BI142" s="4"/>
      <c r="BJ142" s="4"/>
      <c r="BK142" s="31"/>
      <c r="BL142" s="32"/>
      <c r="BM142" s="4"/>
      <c r="BN142" s="31"/>
      <c r="BO142" s="32"/>
      <c r="BP142" s="4"/>
      <c r="BQ142" s="4"/>
      <c r="BR142" s="4"/>
      <c r="BS142" s="4"/>
      <c r="BT142" s="4"/>
      <c r="BU142" s="4"/>
      <c r="BV142" s="4"/>
      <c r="BW142" s="4"/>
      <c r="BX142" s="4"/>
    </row>
    <row r="143" spans="1:76" ht="14.25" customHeight="1">
      <c r="A143" s="13"/>
      <c r="B143" s="2"/>
      <c r="C143" s="2"/>
      <c r="D143" s="2"/>
      <c r="E143" s="2"/>
      <c r="F143" s="4"/>
      <c r="G143" s="4"/>
      <c r="H143" s="4"/>
      <c r="I143" s="4"/>
      <c r="J143" s="4"/>
      <c r="K143" s="4"/>
      <c r="L143" s="4"/>
      <c r="M143" s="4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4"/>
      <c r="Z143" s="4"/>
      <c r="AA143" s="4"/>
      <c r="AB143" s="4"/>
      <c r="AC143" s="4"/>
      <c r="AD143" s="13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4"/>
      <c r="BC143" s="4"/>
      <c r="BD143" s="4"/>
      <c r="BE143" s="4"/>
      <c r="BF143" s="4"/>
      <c r="BG143" s="4">
        <v>142</v>
      </c>
      <c r="BH143" s="4"/>
      <c r="BI143" s="4"/>
      <c r="BJ143" s="4"/>
      <c r="BK143" s="31"/>
      <c r="BL143" s="32"/>
      <c r="BM143" s="4"/>
      <c r="BN143" s="31"/>
      <c r="BO143" s="32"/>
      <c r="BP143" s="4"/>
      <c r="BQ143" s="4"/>
      <c r="BR143" s="4"/>
      <c r="BS143" s="4"/>
      <c r="BT143" s="4"/>
      <c r="BU143" s="4"/>
      <c r="BV143" s="4"/>
      <c r="BW143" s="4"/>
      <c r="BX143" s="4"/>
    </row>
    <row r="144" spans="1:76" ht="14.25" customHeight="1">
      <c r="A144" s="13"/>
      <c r="B144" s="2"/>
      <c r="C144" s="2"/>
      <c r="D144" s="2"/>
      <c r="E144" s="2"/>
      <c r="F144" s="4"/>
      <c r="G144" s="4"/>
      <c r="H144" s="4"/>
      <c r="I144" s="4"/>
      <c r="J144" s="4"/>
      <c r="K144" s="4"/>
      <c r="L144" s="4"/>
      <c r="M144" s="4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4"/>
      <c r="Z144" s="4"/>
      <c r="AA144" s="4"/>
      <c r="AB144" s="4"/>
      <c r="AC144" s="4"/>
      <c r="AD144" s="13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4"/>
      <c r="BC144" s="4"/>
      <c r="BD144" s="4"/>
      <c r="BE144" s="4"/>
      <c r="BF144" s="4"/>
      <c r="BG144" s="4">
        <v>143</v>
      </c>
      <c r="BH144" s="4"/>
      <c r="BI144" s="4"/>
      <c r="BJ144" s="4"/>
      <c r="BK144" s="31"/>
      <c r="BL144" s="32"/>
      <c r="BM144" s="4"/>
      <c r="BN144" s="31"/>
      <c r="BO144" s="32"/>
      <c r="BP144" s="4"/>
      <c r="BQ144" s="4"/>
      <c r="BR144" s="4"/>
      <c r="BS144" s="4"/>
      <c r="BT144" s="4"/>
      <c r="BU144" s="4"/>
      <c r="BV144" s="4"/>
      <c r="BW144" s="4"/>
      <c r="BX144" s="4"/>
    </row>
    <row r="145" spans="1:76" ht="14.25" customHeight="1">
      <c r="A145" s="13"/>
      <c r="B145" s="2"/>
      <c r="C145" s="2"/>
      <c r="D145" s="2"/>
      <c r="E145" s="2"/>
      <c r="F145" s="4"/>
      <c r="G145" s="4"/>
      <c r="H145" s="4"/>
      <c r="I145" s="4"/>
      <c r="J145" s="4"/>
      <c r="K145" s="4"/>
      <c r="L145" s="4"/>
      <c r="M145" s="4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4"/>
      <c r="Z145" s="4"/>
      <c r="AA145" s="4"/>
      <c r="AB145" s="4"/>
      <c r="AC145" s="4"/>
      <c r="AD145" s="13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4"/>
      <c r="BC145" s="4"/>
      <c r="BD145" s="4"/>
      <c r="BE145" s="4"/>
      <c r="BF145" s="4"/>
      <c r="BG145" s="4">
        <v>144</v>
      </c>
      <c r="BH145" s="4"/>
      <c r="BI145" s="4"/>
      <c r="BJ145" s="4"/>
      <c r="BK145" s="31"/>
      <c r="BL145" s="32"/>
      <c r="BM145" s="4"/>
      <c r="BN145" s="31"/>
      <c r="BO145" s="32"/>
      <c r="BP145" s="4"/>
      <c r="BQ145" s="4"/>
      <c r="BR145" s="4"/>
      <c r="BS145" s="4"/>
      <c r="BT145" s="4"/>
      <c r="BU145" s="4"/>
      <c r="BV145" s="4"/>
      <c r="BW145" s="4"/>
      <c r="BX145" s="4"/>
    </row>
    <row r="146" spans="1:76" ht="14.25" customHeight="1">
      <c r="A146" s="13"/>
      <c r="B146" s="2"/>
      <c r="C146" s="2"/>
      <c r="D146" s="2"/>
      <c r="E146" s="2"/>
      <c r="F146" s="4"/>
      <c r="G146" s="4"/>
      <c r="H146" s="4"/>
      <c r="I146" s="4"/>
      <c r="J146" s="4"/>
      <c r="K146" s="4"/>
      <c r="L146" s="4"/>
      <c r="M146" s="4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4"/>
      <c r="Z146" s="4"/>
      <c r="AA146" s="4"/>
      <c r="AB146" s="4"/>
      <c r="AC146" s="4"/>
      <c r="AD146" s="13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4"/>
      <c r="BC146" s="4"/>
      <c r="BD146" s="4"/>
      <c r="BE146" s="4"/>
      <c r="BF146" s="4"/>
      <c r="BG146" s="4">
        <v>145</v>
      </c>
      <c r="BH146" s="4"/>
      <c r="BI146" s="4"/>
      <c r="BJ146" s="4"/>
      <c r="BK146" s="31"/>
      <c r="BL146" s="32"/>
      <c r="BM146" s="4"/>
      <c r="BN146" s="31"/>
      <c r="BO146" s="32"/>
      <c r="BP146" s="4"/>
      <c r="BQ146" s="4"/>
      <c r="BR146" s="4"/>
      <c r="BS146" s="4"/>
      <c r="BT146" s="4"/>
      <c r="BU146" s="4"/>
      <c r="BV146" s="4"/>
      <c r="BW146" s="4"/>
      <c r="BX146" s="4"/>
    </row>
    <row r="147" spans="1:76" ht="14.25" customHeight="1">
      <c r="A147" s="13"/>
      <c r="B147" s="2"/>
      <c r="C147" s="2"/>
      <c r="D147" s="2"/>
      <c r="E147" s="2"/>
      <c r="F147" s="4"/>
      <c r="G147" s="4"/>
      <c r="H147" s="4"/>
      <c r="I147" s="4"/>
      <c r="J147" s="4"/>
      <c r="K147" s="4"/>
      <c r="L147" s="4"/>
      <c r="M147" s="4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4"/>
      <c r="Z147" s="4"/>
      <c r="AA147" s="4"/>
      <c r="AB147" s="4"/>
      <c r="AC147" s="4"/>
      <c r="AD147" s="13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4"/>
      <c r="BC147" s="4"/>
      <c r="BD147" s="4"/>
      <c r="BE147" s="4"/>
      <c r="BF147" s="4"/>
      <c r="BG147" s="4">
        <v>146</v>
      </c>
      <c r="BH147" s="4"/>
      <c r="BI147" s="4"/>
      <c r="BJ147" s="4"/>
      <c r="BK147" s="31"/>
      <c r="BL147" s="32"/>
      <c r="BM147" s="4"/>
      <c r="BN147" s="31"/>
      <c r="BO147" s="32"/>
      <c r="BP147" s="4"/>
      <c r="BQ147" s="4"/>
      <c r="BR147" s="4"/>
      <c r="BS147" s="4"/>
      <c r="BT147" s="4"/>
      <c r="BU147" s="4"/>
      <c r="BV147" s="4"/>
      <c r="BW147" s="4"/>
      <c r="BX147" s="4"/>
    </row>
    <row r="148" spans="1:76" ht="14.25" customHeight="1">
      <c r="A148" s="13"/>
      <c r="B148" s="2"/>
      <c r="C148" s="2"/>
      <c r="D148" s="2"/>
      <c r="E148" s="2"/>
      <c r="F148" s="4"/>
      <c r="G148" s="4"/>
      <c r="H148" s="4"/>
      <c r="I148" s="4"/>
      <c r="J148" s="4"/>
      <c r="K148" s="4"/>
      <c r="L148" s="4"/>
      <c r="M148" s="4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4"/>
      <c r="Z148" s="4"/>
      <c r="AA148" s="4"/>
      <c r="AB148" s="4"/>
      <c r="AC148" s="4"/>
      <c r="AD148" s="13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4"/>
      <c r="BC148" s="4"/>
      <c r="BD148" s="4"/>
      <c r="BE148" s="4"/>
      <c r="BF148" s="4"/>
      <c r="BG148" s="4">
        <v>147</v>
      </c>
      <c r="BH148" s="4"/>
      <c r="BI148" s="4"/>
      <c r="BJ148" s="4"/>
      <c r="BK148" s="31"/>
      <c r="BL148" s="32"/>
      <c r="BM148" s="4"/>
      <c r="BN148" s="31"/>
      <c r="BO148" s="32"/>
      <c r="BP148" s="4"/>
      <c r="BQ148" s="4"/>
      <c r="BR148" s="4"/>
      <c r="BS148" s="4"/>
      <c r="BT148" s="4"/>
      <c r="BU148" s="4"/>
      <c r="BV148" s="4"/>
      <c r="BW148" s="4"/>
      <c r="BX148" s="4"/>
    </row>
    <row r="149" spans="1:76" ht="14.25" customHeight="1">
      <c r="A149" s="13"/>
      <c r="B149" s="2"/>
      <c r="C149" s="2"/>
      <c r="D149" s="2"/>
      <c r="E149" s="2"/>
      <c r="F149" s="4"/>
      <c r="G149" s="4"/>
      <c r="H149" s="4"/>
      <c r="I149" s="4"/>
      <c r="J149" s="4"/>
      <c r="K149" s="4"/>
      <c r="L149" s="4"/>
      <c r="M149" s="4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4"/>
      <c r="Z149" s="4"/>
      <c r="AA149" s="4"/>
      <c r="AB149" s="4"/>
      <c r="AC149" s="4"/>
      <c r="AD149" s="13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4"/>
      <c r="BC149" s="4"/>
      <c r="BD149" s="4"/>
      <c r="BE149" s="4"/>
      <c r="BF149" s="4"/>
      <c r="BG149" s="4">
        <v>148</v>
      </c>
      <c r="BH149" s="4"/>
      <c r="BI149" s="4"/>
      <c r="BJ149" s="4"/>
      <c r="BK149" s="31"/>
      <c r="BL149" s="32"/>
      <c r="BM149" s="4"/>
      <c r="BN149" s="31"/>
      <c r="BO149" s="32"/>
      <c r="BP149" s="4"/>
      <c r="BQ149" s="4"/>
      <c r="BR149" s="4"/>
      <c r="BS149" s="4"/>
      <c r="BT149" s="4"/>
      <c r="BU149" s="4"/>
      <c r="BV149" s="4"/>
      <c r="BW149" s="4"/>
      <c r="BX149" s="4"/>
    </row>
    <row r="150" spans="1:76" ht="14.25" customHeight="1">
      <c r="A150" s="13"/>
      <c r="B150" s="2"/>
      <c r="C150" s="2"/>
      <c r="D150" s="2"/>
      <c r="E150" s="2"/>
      <c r="F150" s="4"/>
      <c r="G150" s="4"/>
      <c r="H150" s="4"/>
      <c r="I150" s="4"/>
      <c r="J150" s="4"/>
      <c r="K150" s="4"/>
      <c r="L150" s="4"/>
      <c r="M150" s="4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4"/>
      <c r="Z150" s="4"/>
      <c r="AA150" s="4"/>
      <c r="AB150" s="4"/>
      <c r="AC150" s="4"/>
      <c r="AD150" s="13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4"/>
      <c r="BC150" s="4"/>
      <c r="BD150" s="4"/>
      <c r="BE150" s="4"/>
      <c r="BF150" s="4"/>
      <c r="BG150" s="4">
        <v>149</v>
      </c>
      <c r="BH150" s="4"/>
      <c r="BI150" s="4"/>
      <c r="BJ150" s="4"/>
      <c r="BK150" s="31"/>
      <c r="BL150" s="32"/>
      <c r="BM150" s="4"/>
      <c r="BN150" s="31"/>
      <c r="BO150" s="32"/>
      <c r="BP150" s="4"/>
      <c r="BQ150" s="4"/>
      <c r="BR150" s="4"/>
      <c r="BS150" s="4"/>
      <c r="BT150" s="4"/>
      <c r="BU150" s="4"/>
      <c r="BV150" s="4"/>
      <c r="BW150" s="4"/>
      <c r="BX150" s="4"/>
    </row>
    <row r="151" spans="1:76" ht="14.25" customHeight="1">
      <c r="A151" s="1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4"/>
      <c r="Z151" s="4"/>
      <c r="AA151" s="4"/>
      <c r="AB151" s="4"/>
      <c r="AC151" s="4"/>
      <c r="AD151" s="13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4"/>
      <c r="BC151" s="4"/>
      <c r="BD151" s="4"/>
      <c r="BE151" s="4"/>
      <c r="BF151" s="4"/>
      <c r="BG151" s="4">
        <v>150</v>
      </c>
      <c r="BH151" s="4"/>
      <c r="BI151" s="4"/>
      <c r="BJ151" s="4"/>
      <c r="BK151" s="31"/>
      <c r="BL151" s="32"/>
      <c r="BM151" s="4"/>
      <c r="BN151" s="31"/>
      <c r="BO151" s="32"/>
      <c r="BP151" s="4"/>
      <c r="BQ151" s="4"/>
      <c r="BR151" s="4"/>
      <c r="BS151" s="4"/>
      <c r="BT151" s="4"/>
      <c r="BU151" s="4"/>
      <c r="BV151" s="4"/>
      <c r="BW151" s="4"/>
      <c r="BX151" s="4"/>
    </row>
    <row r="152" spans="1:76" ht="14.25" customHeight="1">
      <c r="A152" s="1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4"/>
      <c r="Z152" s="4"/>
      <c r="AA152" s="4"/>
      <c r="AB152" s="4"/>
      <c r="AC152" s="4"/>
      <c r="AD152" s="13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4"/>
      <c r="BC152" s="4"/>
      <c r="BD152" s="4"/>
      <c r="BE152" s="4"/>
      <c r="BF152" s="4"/>
      <c r="BG152" s="4"/>
      <c r="BH152" s="4"/>
      <c r="BI152" s="4"/>
      <c r="BJ152" s="4"/>
      <c r="BK152" s="31"/>
      <c r="BL152" s="32"/>
      <c r="BM152" s="4"/>
      <c r="BN152" s="31"/>
      <c r="BO152" s="32"/>
      <c r="BP152" s="4"/>
      <c r="BQ152" s="4"/>
      <c r="BR152" s="4"/>
      <c r="BS152" s="4"/>
      <c r="BT152" s="4"/>
      <c r="BU152" s="4"/>
      <c r="BV152" s="4"/>
      <c r="BW152" s="4"/>
      <c r="BX152" s="4"/>
    </row>
    <row r="153" spans="1:76" ht="14.25" customHeight="1">
      <c r="A153" s="1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4"/>
      <c r="Z153" s="4"/>
      <c r="AA153" s="4"/>
      <c r="AB153" s="4"/>
      <c r="AC153" s="4"/>
      <c r="AD153" s="13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4"/>
      <c r="BC153" s="4"/>
      <c r="BD153" s="4"/>
      <c r="BE153" s="4"/>
      <c r="BF153" s="4"/>
      <c r="BG153" s="4"/>
      <c r="BH153" s="4"/>
      <c r="BI153" s="4"/>
      <c r="BJ153" s="4"/>
      <c r="BK153" s="31"/>
      <c r="BL153" s="32"/>
      <c r="BM153" s="4"/>
      <c r="BN153" s="31"/>
      <c r="BO153" s="32"/>
      <c r="BP153" s="4"/>
      <c r="BQ153" s="4"/>
      <c r="BR153" s="4"/>
      <c r="BS153" s="4"/>
      <c r="BT153" s="4"/>
      <c r="BU153" s="4"/>
      <c r="BV153" s="4"/>
      <c r="BW153" s="4"/>
      <c r="BX153" s="4"/>
    </row>
    <row r="154" spans="1:76" ht="14.25" customHeight="1">
      <c r="A154" s="1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4"/>
      <c r="Z154" s="4"/>
      <c r="AA154" s="4"/>
      <c r="AB154" s="4"/>
      <c r="AC154" s="4"/>
      <c r="AD154" s="13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4"/>
      <c r="BC154" s="4"/>
      <c r="BD154" s="4"/>
      <c r="BE154" s="4"/>
      <c r="BF154" s="4"/>
      <c r="BG154" s="4"/>
      <c r="BH154" s="4"/>
      <c r="BI154" s="4"/>
      <c r="BJ154" s="4"/>
      <c r="BK154" s="31"/>
      <c r="BL154" s="32"/>
      <c r="BM154" s="4"/>
      <c r="BN154" s="31"/>
      <c r="BO154" s="32"/>
      <c r="BP154" s="4"/>
      <c r="BQ154" s="4"/>
      <c r="BR154" s="4"/>
      <c r="BS154" s="4"/>
      <c r="BT154" s="4"/>
      <c r="BU154" s="4"/>
      <c r="BV154" s="4"/>
      <c r="BW154" s="4"/>
      <c r="BX154" s="4"/>
    </row>
    <row r="155" spans="1:76" ht="14.25" customHeight="1">
      <c r="A155" s="1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4"/>
      <c r="Z155" s="4"/>
      <c r="AA155" s="4"/>
      <c r="AB155" s="4"/>
      <c r="AC155" s="4"/>
      <c r="AD155" s="13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4"/>
      <c r="BC155" s="4"/>
      <c r="BD155" s="4"/>
      <c r="BE155" s="4"/>
      <c r="BF155" s="4"/>
      <c r="BG155" s="4"/>
      <c r="BH155" s="4"/>
      <c r="BI155" s="4"/>
      <c r="BJ155" s="4"/>
      <c r="BK155" s="31"/>
      <c r="BL155" s="32"/>
      <c r="BM155" s="4"/>
      <c r="BN155" s="31"/>
      <c r="BO155" s="32"/>
      <c r="BP155" s="4"/>
      <c r="BQ155" s="4"/>
      <c r="BR155" s="4"/>
      <c r="BS155" s="4"/>
      <c r="BT155" s="4"/>
      <c r="BU155" s="4"/>
      <c r="BV155" s="4"/>
      <c r="BW155" s="4"/>
      <c r="BX155" s="4"/>
    </row>
    <row r="156" spans="1:76" ht="14.25" customHeight="1">
      <c r="A156" s="1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4"/>
      <c r="Z156" s="4"/>
      <c r="AA156" s="4"/>
      <c r="AB156" s="4"/>
      <c r="AC156" s="4"/>
      <c r="AD156" s="13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4"/>
      <c r="BC156" s="4"/>
      <c r="BD156" s="4"/>
      <c r="BE156" s="4"/>
      <c r="BF156" s="4"/>
      <c r="BG156" s="4"/>
      <c r="BH156" s="4"/>
      <c r="BI156" s="4"/>
      <c r="BJ156" s="4"/>
      <c r="BK156" s="31"/>
      <c r="BL156" s="32"/>
      <c r="BM156" s="4"/>
      <c r="BN156" s="31"/>
      <c r="BO156" s="32"/>
      <c r="BP156" s="4"/>
      <c r="BQ156" s="4"/>
      <c r="BR156" s="4"/>
      <c r="BS156" s="4"/>
      <c r="BT156" s="4"/>
      <c r="BU156" s="4"/>
      <c r="BV156" s="4"/>
      <c r="BW156" s="4"/>
      <c r="BX156" s="4"/>
    </row>
    <row r="157" spans="1:76" ht="14.25" customHeight="1">
      <c r="A157" s="1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4"/>
      <c r="Z157" s="4"/>
      <c r="AA157" s="4"/>
      <c r="AB157" s="4"/>
      <c r="AC157" s="4"/>
      <c r="AD157" s="13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4"/>
      <c r="BC157" s="4"/>
      <c r="BD157" s="4"/>
      <c r="BE157" s="4"/>
      <c r="BF157" s="4"/>
      <c r="BG157" s="4"/>
      <c r="BH157" s="4"/>
      <c r="BI157" s="4"/>
      <c r="BJ157" s="4"/>
      <c r="BK157" s="31"/>
      <c r="BL157" s="32"/>
      <c r="BM157" s="4"/>
      <c r="BN157" s="31"/>
      <c r="BO157" s="32"/>
      <c r="BP157" s="4"/>
      <c r="BQ157" s="4"/>
      <c r="BR157" s="4"/>
      <c r="BS157" s="4"/>
      <c r="BT157" s="4"/>
      <c r="BU157" s="4"/>
      <c r="BV157" s="4"/>
      <c r="BW157" s="4"/>
      <c r="BX157" s="4"/>
    </row>
    <row r="158" spans="1:76" ht="14.25" customHeight="1">
      <c r="A158" s="1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4"/>
      <c r="Z158" s="4"/>
      <c r="AA158" s="4"/>
      <c r="AB158" s="4"/>
      <c r="AC158" s="4"/>
      <c r="AD158" s="13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4"/>
      <c r="BC158" s="4"/>
      <c r="BD158" s="4"/>
      <c r="BE158" s="4"/>
      <c r="BF158" s="4"/>
      <c r="BG158" s="4"/>
      <c r="BH158" s="4"/>
      <c r="BI158" s="4"/>
      <c r="BJ158" s="4"/>
      <c r="BK158" s="31"/>
      <c r="BL158" s="32"/>
      <c r="BM158" s="4"/>
      <c r="BN158" s="31"/>
      <c r="BO158" s="32"/>
      <c r="BP158" s="4"/>
      <c r="BQ158" s="4"/>
      <c r="BR158" s="4"/>
      <c r="BS158" s="4"/>
      <c r="BT158" s="4"/>
      <c r="BU158" s="4"/>
      <c r="BV158" s="4"/>
      <c r="BW158" s="4"/>
      <c r="BX158" s="4"/>
    </row>
    <row r="159" spans="1:76" ht="14.25" customHeight="1">
      <c r="A159" s="1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4"/>
      <c r="Z159" s="4"/>
      <c r="AA159" s="4"/>
      <c r="AB159" s="4"/>
      <c r="AC159" s="4"/>
      <c r="AD159" s="13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4"/>
      <c r="BC159" s="4"/>
      <c r="BD159" s="4"/>
      <c r="BE159" s="4"/>
      <c r="BF159" s="4"/>
      <c r="BG159" s="4"/>
      <c r="BH159" s="4"/>
      <c r="BI159" s="4"/>
      <c r="BJ159" s="4"/>
      <c r="BK159" s="31"/>
      <c r="BL159" s="32"/>
      <c r="BM159" s="4"/>
      <c r="BN159" s="31"/>
      <c r="BO159" s="32"/>
      <c r="BP159" s="4"/>
      <c r="BQ159" s="4"/>
      <c r="BR159" s="4"/>
      <c r="BS159" s="4"/>
      <c r="BT159" s="4"/>
      <c r="BU159" s="4"/>
      <c r="BV159" s="4"/>
      <c r="BW159" s="4"/>
      <c r="BX159" s="4"/>
    </row>
    <row r="160" spans="1:76" ht="14.25" customHeight="1">
      <c r="A160" s="1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4"/>
      <c r="Z160" s="4"/>
      <c r="AA160" s="4"/>
      <c r="AB160" s="4"/>
      <c r="AC160" s="4"/>
      <c r="AD160" s="13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4"/>
      <c r="BC160" s="4"/>
      <c r="BD160" s="4"/>
      <c r="BE160" s="4"/>
      <c r="BF160" s="4"/>
      <c r="BG160" s="4"/>
      <c r="BH160" s="4"/>
      <c r="BI160" s="4"/>
      <c r="BJ160" s="4"/>
      <c r="BK160" s="31"/>
      <c r="BL160" s="32"/>
      <c r="BM160" s="4"/>
      <c r="BN160" s="31"/>
      <c r="BO160" s="32"/>
      <c r="BP160" s="4"/>
      <c r="BQ160" s="4"/>
      <c r="BR160" s="4"/>
      <c r="BS160" s="4"/>
      <c r="BT160" s="4"/>
      <c r="BU160" s="4"/>
      <c r="BV160" s="4"/>
      <c r="BW160" s="4"/>
      <c r="BX160" s="4"/>
    </row>
    <row r="161" spans="1:76" ht="14.25" customHeight="1">
      <c r="A161" s="1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4"/>
      <c r="Z161" s="4"/>
      <c r="AA161" s="4"/>
      <c r="AB161" s="4"/>
      <c r="AC161" s="4"/>
      <c r="AD161" s="13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4"/>
      <c r="BC161" s="4"/>
      <c r="BD161" s="4"/>
      <c r="BE161" s="4"/>
      <c r="BF161" s="4"/>
      <c r="BG161" s="4"/>
      <c r="BH161" s="4"/>
      <c r="BI161" s="4"/>
      <c r="BJ161" s="4"/>
      <c r="BK161" s="31"/>
      <c r="BL161" s="32"/>
      <c r="BM161" s="4"/>
      <c r="BN161" s="31"/>
      <c r="BO161" s="32"/>
      <c r="BP161" s="4"/>
      <c r="BQ161" s="4"/>
      <c r="BR161" s="4"/>
      <c r="BS161" s="4"/>
      <c r="BT161" s="4"/>
      <c r="BU161" s="4"/>
      <c r="BV161" s="4"/>
      <c r="BW161" s="4"/>
      <c r="BX161" s="4"/>
    </row>
    <row r="162" spans="1:76" ht="14.25" customHeight="1">
      <c r="A162" s="1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4"/>
      <c r="Z162" s="4"/>
      <c r="AA162" s="4"/>
      <c r="AB162" s="4"/>
      <c r="AC162" s="4"/>
      <c r="AD162" s="13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4"/>
      <c r="BC162" s="4"/>
      <c r="BD162" s="4"/>
      <c r="BE162" s="4"/>
      <c r="BF162" s="4"/>
      <c r="BG162" s="4"/>
      <c r="BH162" s="4"/>
      <c r="BI162" s="4"/>
      <c r="BJ162" s="4"/>
      <c r="BK162" s="31"/>
      <c r="BL162" s="32"/>
      <c r="BM162" s="4"/>
      <c r="BN162" s="31"/>
      <c r="BO162" s="32"/>
      <c r="BP162" s="4"/>
      <c r="BQ162" s="4"/>
      <c r="BR162" s="4"/>
      <c r="BS162" s="4"/>
      <c r="BT162" s="4"/>
      <c r="BU162" s="4"/>
      <c r="BV162" s="4"/>
      <c r="BW162" s="4"/>
      <c r="BX162" s="4"/>
    </row>
    <row r="163" spans="1:76" ht="14.25" customHeight="1">
      <c r="A163" s="1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4"/>
      <c r="Z163" s="4"/>
      <c r="AA163" s="4"/>
      <c r="AB163" s="4"/>
      <c r="AC163" s="4"/>
      <c r="AD163" s="13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4"/>
      <c r="BC163" s="4"/>
      <c r="BD163" s="4"/>
      <c r="BE163" s="4"/>
      <c r="BF163" s="4"/>
      <c r="BG163" s="4"/>
      <c r="BH163" s="4"/>
      <c r="BI163" s="4"/>
      <c r="BJ163" s="4"/>
      <c r="BK163" s="31"/>
      <c r="BL163" s="32"/>
      <c r="BM163" s="4"/>
      <c r="BN163" s="31"/>
      <c r="BO163" s="32"/>
      <c r="BP163" s="4"/>
      <c r="BQ163" s="4"/>
      <c r="BR163" s="4"/>
      <c r="BS163" s="4"/>
      <c r="BT163" s="4"/>
      <c r="BU163" s="4"/>
      <c r="BV163" s="4"/>
      <c r="BW163" s="4"/>
      <c r="BX163" s="4"/>
    </row>
    <row r="164" spans="1:76" ht="14.25" customHeight="1">
      <c r="A164" s="1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4"/>
      <c r="Z164" s="4"/>
      <c r="AA164" s="4"/>
      <c r="AB164" s="4"/>
      <c r="AC164" s="4"/>
      <c r="AD164" s="13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4"/>
      <c r="BC164" s="4"/>
      <c r="BD164" s="4"/>
      <c r="BE164" s="4"/>
      <c r="BF164" s="4"/>
      <c r="BG164" s="4"/>
      <c r="BH164" s="4"/>
      <c r="BI164" s="4"/>
      <c r="BJ164" s="4"/>
      <c r="BK164" s="31"/>
      <c r="BL164" s="32"/>
      <c r="BM164" s="4"/>
      <c r="BN164" s="31"/>
      <c r="BO164" s="32"/>
      <c r="BP164" s="4"/>
      <c r="BQ164" s="4"/>
      <c r="BR164" s="4"/>
      <c r="BS164" s="4"/>
      <c r="BT164" s="4"/>
      <c r="BU164" s="4"/>
      <c r="BV164" s="4"/>
      <c r="BW164" s="4"/>
      <c r="BX164" s="4"/>
    </row>
    <row r="165" spans="1:76" ht="14.25" customHeight="1">
      <c r="A165" s="1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4"/>
      <c r="Z165" s="4"/>
      <c r="AA165" s="4"/>
      <c r="AB165" s="4"/>
      <c r="AC165" s="4"/>
      <c r="AD165" s="13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4"/>
      <c r="BC165" s="4"/>
      <c r="BD165" s="4"/>
      <c r="BE165" s="4"/>
      <c r="BF165" s="4"/>
      <c r="BG165" s="4"/>
      <c r="BH165" s="4"/>
      <c r="BI165" s="4"/>
      <c r="BJ165" s="4"/>
      <c r="BK165" s="31"/>
      <c r="BL165" s="32"/>
      <c r="BM165" s="4"/>
      <c r="BN165" s="31"/>
      <c r="BO165" s="32"/>
      <c r="BP165" s="4"/>
      <c r="BQ165" s="4"/>
      <c r="BR165" s="4"/>
      <c r="BS165" s="4"/>
      <c r="BT165" s="4"/>
      <c r="BU165" s="4"/>
      <c r="BV165" s="4"/>
      <c r="BW165" s="4"/>
      <c r="BX165" s="4"/>
    </row>
    <row r="166" spans="1:76" ht="14.25" customHeight="1">
      <c r="A166" s="1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4"/>
      <c r="Z166" s="4"/>
      <c r="AA166" s="4"/>
      <c r="AB166" s="4"/>
      <c r="AC166" s="4"/>
      <c r="AD166" s="13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4"/>
      <c r="BC166" s="4"/>
      <c r="BD166" s="4"/>
      <c r="BE166" s="4"/>
      <c r="BF166" s="4"/>
      <c r="BG166" s="4"/>
      <c r="BH166" s="4"/>
      <c r="BI166" s="4"/>
      <c r="BJ166" s="4"/>
      <c r="BK166" s="31"/>
      <c r="BL166" s="32"/>
      <c r="BM166" s="4"/>
      <c r="BN166" s="31"/>
      <c r="BO166" s="32"/>
      <c r="BP166" s="4"/>
      <c r="BQ166" s="4"/>
      <c r="BR166" s="4"/>
      <c r="BS166" s="4"/>
      <c r="BT166" s="4"/>
      <c r="BU166" s="4"/>
      <c r="BV166" s="4"/>
      <c r="BW166" s="4"/>
      <c r="BX166" s="4"/>
    </row>
    <row r="167" spans="1:76" ht="14.25" customHeight="1">
      <c r="A167" s="1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4"/>
      <c r="Z167" s="4"/>
      <c r="AA167" s="4"/>
      <c r="AB167" s="4"/>
      <c r="AC167" s="4"/>
      <c r="AD167" s="13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4"/>
      <c r="BC167" s="4"/>
      <c r="BD167" s="4"/>
      <c r="BE167" s="4"/>
      <c r="BF167" s="4"/>
      <c r="BG167" s="4"/>
      <c r="BH167" s="4"/>
      <c r="BI167" s="4"/>
      <c r="BJ167" s="4"/>
      <c r="BK167" s="31"/>
      <c r="BL167" s="32"/>
      <c r="BM167" s="4"/>
      <c r="BN167" s="31"/>
      <c r="BO167" s="32"/>
      <c r="BP167" s="4"/>
      <c r="BQ167" s="4"/>
      <c r="BR167" s="4"/>
      <c r="BS167" s="4"/>
      <c r="BT167" s="4"/>
      <c r="BU167" s="4"/>
      <c r="BV167" s="4"/>
      <c r="BW167" s="4"/>
      <c r="BX167" s="4"/>
    </row>
    <row r="168" spans="1:76" ht="14.25" customHeight="1">
      <c r="A168" s="1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4"/>
      <c r="Z168" s="4"/>
      <c r="AA168" s="4"/>
      <c r="AB168" s="4"/>
      <c r="AC168" s="4"/>
      <c r="AD168" s="13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4"/>
      <c r="BC168" s="4"/>
      <c r="BD168" s="4"/>
      <c r="BE168" s="4"/>
      <c r="BF168" s="4"/>
      <c r="BG168" s="4"/>
      <c r="BH168" s="4"/>
      <c r="BI168" s="4"/>
      <c r="BJ168" s="4"/>
      <c r="BK168" s="31"/>
      <c r="BL168" s="32"/>
      <c r="BM168" s="4"/>
      <c r="BN168" s="31"/>
      <c r="BO168" s="32"/>
      <c r="BP168" s="4"/>
      <c r="BQ168" s="4"/>
      <c r="BR168" s="4"/>
      <c r="BS168" s="4"/>
      <c r="BT168" s="4"/>
      <c r="BU168" s="4"/>
      <c r="BV168" s="4"/>
      <c r="BW168" s="4"/>
      <c r="BX168" s="4"/>
    </row>
    <row r="169" spans="1:76" ht="14.25" customHeight="1">
      <c r="A169" s="1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4"/>
      <c r="Z169" s="4"/>
      <c r="AA169" s="4"/>
      <c r="AB169" s="4"/>
      <c r="AC169" s="4"/>
      <c r="AD169" s="13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4"/>
      <c r="BC169" s="4"/>
      <c r="BD169" s="4"/>
      <c r="BE169" s="4"/>
      <c r="BF169" s="4"/>
      <c r="BG169" s="4"/>
      <c r="BH169" s="4"/>
      <c r="BI169" s="4"/>
      <c r="BJ169" s="4"/>
      <c r="BK169" s="31"/>
      <c r="BL169" s="32"/>
      <c r="BM169" s="4"/>
      <c r="BN169" s="31"/>
      <c r="BO169" s="32"/>
      <c r="BP169" s="4"/>
      <c r="BQ169" s="4"/>
      <c r="BR169" s="4"/>
      <c r="BS169" s="4"/>
      <c r="BT169" s="4"/>
      <c r="BU169" s="4"/>
      <c r="BV169" s="4"/>
      <c r="BW169" s="4"/>
      <c r="BX169" s="4"/>
    </row>
    <row r="170" spans="1:76" ht="14.25" customHeight="1">
      <c r="A170" s="1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4"/>
      <c r="Z170" s="4"/>
      <c r="AA170" s="4"/>
      <c r="AB170" s="4"/>
      <c r="AC170" s="4"/>
      <c r="AD170" s="13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4"/>
      <c r="BC170" s="4"/>
      <c r="BD170" s="4"/>
      <c r="BE170" s="4"/>
      <c r="BF170" s="4"/>
      <c r="BG170" s="4"/>
      <c r="BH170" s="4"/>
      <c r="BI170" s="4"/>
      <c r="BJ170" s="4"/>
      <c r="BK170" s="31"/>
      <c r="BL170" s="32"/>
      <c r="BM170" s="4"/>
      <c r="BN170" s="31"/>
      <c r="BO170" s="32"/>
      <c r="BP170" s="4"/>
      <c r="BQ170" s="4"/>
      <c r="BR170" s="4"/>
      <c r="BS170" s="4"/>
      <c r="BT170" s="4"/>
      <c r="BU170" s="4"/>
      <c r="BV170" s="4"/>
      <c r="BW170" s="4"/>
      <c r="BX170" s="4"/>
    </row>
    <row r="171" spans="1:76" ht="14.25" customHeight="1">
      <c r="A171" s="1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4"/>
      <c r="Z171" s="4"/>
      <c r="AA171" s="4"/>
      <c r="AB171" s="4"/>
      <c r="AC171" s="4"/>
      <c r="AD171" s="13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4"/>
      <c r="BC171" s="4"/>
      <c r="BD171" s="4"/>
      <c r="BE171" s="4"/>
      <c r="BF171" s="4"/>
      <c r="BG171" s="4"/>
      <c r="BH171" s="4"/>
      <c r="BI171" s="4"/>
      <c r="BJ171" s="4"/>
      <c r="BK171" s="31"/>
      <c r="BL171" s="32"/>
      <c r="BM171" s="4"/>
      <c r="BN171" s="31"/>
      <c r="BO171" s="32"/>
      <c r="BP171" s="4"/>
      <c r="BQ171" s="4"/>
      <c r="BR171" s="4"/>
      <c r="BS171" s="4"/>
      <c r="BT171" s="4"/>
      <c r="BU171" s="4"/>
      <c r="BV171" s="4"/>
      <c r="BW171" s="4"/>
      <c r="BX171" s="4"/>
    </row>
    <row r="172" spans="1:76" ht="14.25" customHeight="1">
      <c r="A172" s="1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4"/>
      <c r="Z172" s="4"/>
      <c r="AA172" s="4"/>
      <c r="AB172" s="4"/>
      <c r="AC172" s="4"/>
      <c r="AD172" s="13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4"/>
      <c r="BC172" s="4"/>
      <c r="BD172" s="4"/>
      <c r="BE172" s="4"/>
      <c r="BF172" s="4"/>
      <c r="BG172" s="4"/>
      <c r="BH172" s="4"/>
      <c r="BI172" s="4"/>
      <c r="BJ172" s="4"/>
      <c r="BK172" s="31"/>
      <c r="BL172" s="32"/>
      <c r="BM172" s="4"/>
      <c r="BN172" s="31"/>
      <c r="BO172" s="32"/>
      <c r="BP172" s="4"/>
      <c r="BQ172" s="4"/>
      <c r="BR172" s="4"/>
      <c r="BS172" s="4"/>
      <c r="BT172" s="4"/>
      <c r="BU172" s="4"/>
      <c r="BV172" s="4"/>
      <c r="BW172" s="4"/>
      <c r="BX172" s="4"/>
    </row>
    <row r="173" spans="1:76" ht="14.25" customHeight="1">
      <c r="A173" s="1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4"/>
      <c r="Z173" s="4"/>
      <c r="AA173" s="4"/>
      <c r="AB173" s="4"/>
      <c r="AC173" s="4"/>
      <c r="AD173" s="13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4"/>
      <c r="BC173" s="4"/>
      <c r="BD173" s="4"/>
      <c r="BE173" s="4"/>
      <c r="BF173" s="4"/>
      <c r="BG173" s="4"/>
      <c r="BH173" s="4"/>
      <c r="BI173" s="4"/>
      <c r="BJ173" s="4"/>
      <c r="BK173" s="31"/>
      <c r="BL173" s="32"/>
      <c r="BM173" s="4"/>
      <c r="BN173" s="31"/>
      <c r="BO173" s="32"/>
      <c r="BP173" s="4"/>
      <c r="BQ173" s="4"/>
      <c r="BR173" s="4"/>
      <c r="BS173" s="4"/>
      <c r="BT173" s="4"/>
      <c r="BU173" s="4"/>
      <c r="BV173" s="4"/>
      <c r="BW173" s="4"/>
      <c r="BX173" s="4"/>
    </row>
    <row r="174" spans="1:76" ht="14.25" customHeight="1">
      <c r="A174" s="1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4"/>
      <c r="Z174" s="4"/>
      <c r="AA174" s="4"/>
      <c r="AB174" s="4"/>
      <c r="AC174" s="4"/>
      <c r="AD174" s="13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4"/>
      <c r="BC174" s="4"/>
      <c r="BD174" s="4"/>
      <c r="BE174" s="4"/>
      <c r="BF174" s="4"/>
      <c r="BG174" s="4"/>
      <c r="BH174" s="4"/>
      <c r="BI174" s="4"/>
      <c r="BJ174" s="4"/>
      <c r="BK174" s="31"/>
      <c r="BL174" s="32"/>
      <c r="BM174" s="4"/>
      <c r="BN174" s="31"/>
      <c r="BO174" s="32"/>
      <c r="BP174" s="4"/>
      <c r="BQ174" s="4"/>
      <c r="BR174" s="4"/>
      <c r="BS174" s="4"/>
      <c r="BT174" s="4"/>
      <c r="BU174" s="4"/>
      <c r="BV174" s="4"/>
      <c r="BW174" s="4"/>
      <c r="BX174" s="4"/>
    </row>
    <row r="175" spans="1:76" ht="14.25" customHeight="1">
      <c r="A175" s="1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4"/>
      <c r="Z175" s="4"/>
      <c r="AA175" s="4"/>
      <c r="AB175" s="4"/>
      <c r="AC175" s="4"/>
      <c r="AD175" s="13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4"/>
      <c r="BC175" s="4"/>
      <c r="BD175" s="4"/>
      <c r="BE175" s="4"/>
      <c r="BF175" s="4"/>
      <c r="BG175" s="4"/>
      <c r="BH175" s="4"/>
      <c r="BI175" s="4"/>
      <c r="BJ175" s="4"/>
      <c r="BK175" s="31"/>
      <c r="BL175" s="32"/>
      <c r="BM175" s="4"/>
      <c r="BN175" s="31"/>
      <c r="BO175" s="32"/>
      <c r="BP175" s="4"/>
      <c r="BQ175" s="4"/>
      <c r="BR175" s="4"/>
      <c r="BS175" s="4"/>
      <c r="BT175" s="4"/>
      <c r="BU175" s="4"/>
      <c r="BV175" s="4"/>
      <c r="BW175" s="4"/>
      <c r="BX175" s="4"/>
    </row>
    <row r="176" spans="1:76" ht="14.25" customHeight="1">
      <c r="A176" s="1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4"/>
      <c r="Z176" s="4"/>
      <c r="AA176" s="4"/>
      <c r="AB176" s="4"/>
      <c r="AC176" s="4"/>
      <c r="AD176" s="13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4"/>
      <c r="BC176" s="4"/>
      <c r="BD176" s="4"/>
      <c r="BE176" s="4"/>
      <c r="BF176" s="4"/>
      <c r="BG176" s="4"/>
      <c r="BH176" s="4"/>
      <c r="BI176" s="4"/>
      <c r="BJ176" s="4"/>
      <c r="BK176" s="31"/>
      <c r="BL176" s="32"/>
      <c r="BM176" s="4"/>
      <c r="BN176" s="31"/>
      <c r="BO176" s="32"/>
      <c r="BP176" s="4"/>
      <c r="BQ176" s="4"/>
      <c r="BR176" s="4"/>
      <c r="BS176" s="4"/>
      <c r="BT176" s="4"/>
      <c r="BU176" s="4"/>
      <c r="BV176" s="4"/>
      <c r="BW176" s="4"/>
      <c r="BX176" s="4"/>
    </row>
    <row r="177" spans="1:76" ht="14.25" customHeight="1">
      <c r="A177" s="1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4"/>
      <c r="Z177" s="4"/>
      <c r="AA177" s="4"/>
      <c r="AB177" s="4"/>
      <c r="AC177" s="4"/>
      <c r="AD177" s="13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4"/>
      <c r="BC177" s="4"/>
      <c r="BD177" s="4"/>
      <c r="BE177" s="4"/>
      <c r="BF177" s="4"/>
      <c r="BG177" s="4"/>
      <c r="BH177" s="4"/>
      <c r="BI177" s="4"/>
      <c r="BJ177" s="4"/>
      <c r="BK177" s="31"/>
      <c r="BL177" s="32"/>
      <c r="BM177" s="4"/>
      <c r="BN177" s="31"/>
      <c r="BO177" s="32"/>
      <c r="BP177" s="4"/>
      <c r="BQ177" s="4"/>
      <c r="BR177" s="4"/>
      <c r="BS177" s="4"/>
      <c r="BT177" s="4"/>
      <c r="BU177" s="4"/>
      <c r="BV177" s="4"/>
      <c r="BW177" s="4"/>
      <c r="BX177" s="4"/>
    </row>
    <row r="178" spans="1:76" ht="14.25" customHeight="1">
      <c r="A178" s="1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4"/>
      <c r="Z178" s="4"/>
      <c r="AA178" s="4"/>
      <c r="AB178" s="4"/>
      <c r="AC178" s="4"/>
      <c r="AD178" s="13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4"/>
      <c r="BC178" s="4"/>
      <c r="BD178" s="4"/>
      <c r="BE178" s="4"/>
      <c r="BF178" s="4"/>
      <c r="BG178" s="4"/>
      <c r="BH178" s="4"/>
      <c r="BI178" s="4"/>
      <c r="BJ178" s="4"/>
      <c r="BK178" s="31"/>
      <c r="BL178" s="32"/>
      <c r="BM178" s="4"/>
      <c r="BN178" s="31"/>
      <c r="BO178" s="32"/>
      <c r="BP178" s="4"/>
      <c r="BQ178" s="4"/>
      <c r="BR178" s="4"/>
      <c r="BS178" s="4"/>
      <c r="BT178" s="4"/>
      <c r="BU178" s="4"/>
      <c r="BV178" s="4"/>
      <c r="BW178" s="4"/>
      <c r="BX178" s="4"/>
    </row>
    <row r="179" spans="1:76" ht="14.25" customHeight="1">
      <c r="A179" s="1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4"/>
      <c r="Z179" s="4"/>
      <c r="AA179" s="4"/>
      <c r="AB179" s="4"/>
      <c r="AC179" s="4"/>
      <c r="AD179" s="13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4"/>
      <c r="BC179" s="4"/>
      <c r="BD179" s="4"/>
      <c r="BE179" s="4"/>
      <c r="BF179" s="4"/>
      <c r="BG179" s="4"/>
      <c r="BH179" s="4"/>
      <c r="BI179" s="4"/>
      <c r="BJ179" s="4"/>
      <c r="BK179" s="31"/>
      <c r="BL179" s="32"/>
      <c r="BM179" s="4"/>
      <c r="BN179" s="31"/>
      <c r="BO179" s="32"/>
      <c r="BP179" s="4"/>
      <c r="BQ179" s="4"/>
      <c r="BR179" s="4"/>
      <c r="BS179" s="4"/>
      <c r="BT179" s="4"/>
      <c r="BU179" s="4"/>
      <c r="BV179" s="4"/>
      <c r="BW179" s="4"/>
      <c r="BX179" s="4"/>
    </row>
    <row r="180" spans="1:76" ht="14.25" customHeight="1">
      <c r="A180" s="1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4"/>
      <c r="Z180" s="4"/>
      <c r="AA180" s="4"/>
      <c r="AB180" s="4"/>
      <c r="AC180" s="4"/>
      <c r="AD180" s="13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4"/>
      <c r="BC180" s="4"/>
      <c r="BD180" s="4"/>
      <c r="BE180" s="4"/>
      <c r="BF180" s="4"/>
      <c r="BG180" s="4"/>
      <c r="BH180" s="4"/>
      <c r="BI180" s="4"/>
      <c r="BJ180" s="4"/>
      <c r="BK180" s="31"/>
      <c r="BL180" s="32"/>
      <c r="BM180" s="4"/>
      <c r="BN180" s="31"/>
      <c r="BO180" s="32"/>
      <c r="BP180" s="4"/>
      <c r="BQ180" s="4"/>
      <c r="BR180" s="4"/>
      <c r="BS180" s="4"/>
      <c r="BT180" s="4"/>
      <c r="BU180" s="4"/>
      <c r="BV180" s="4"/>
      <c r="BW180" s="4"/>
      <c r="BX180" s="4"/>
    </row>
    <row r="181" spans="1:76" ht="14.25" customHeight="1">
      <c r="A181" s="1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4"/>
      <c r="Z181" s="4"/>
      <c r="AA181" s="4"/>
      <c r="AB181" s="4"/>
      <c r="AC181" s="4"/>
      <c r="AD181" s="13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4"/>
      <c r="BC181" s="4"/>
      <c r="BD181" s="4"/>
      <c r="BE181" s="4"/>
      <c r="BF181" s="4"/>
      <c r="BG181" s="4"/>
      <c r="BH181" s="4"/>
      <c r="BI181" s="4"/>
      <c r="BJ181" s="4"/>
      <c r="BK181" s="31"/>
      <c r="BL181" s="32"/>
      <c r="BM181" s="4"/>
      <c r="BN181" s="31"/>
      <c r="BO181" s="32"/>
      <c r="BP181" s="4"/>
      <c r="BQ181" s="4"/>
      <c r="BR181" s="4"/>
      <c r="BS181" s="4"/>
      <c r="BT181" s="4"/>
      <c r="BU181" s="4"/>
      <c r="BV181" s="4"/>
      <c r="BW181" s="4"/>
      <c r="BX181" s="4"/>
    </row>
    <row r="182" spans="1:76" ht="14.25" customHeight="1">
      <c r="A182" s="1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4"/>
      <c r="Z182" s="4"/>
      <c r="AA182" s="4"/>
      <c r="AB182" s="4"/>
      <c r="AC182" s="4"/>
      <c r="AD182" s="13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4"/>
      <c r="BC182" s="4"/>
      <c r="BD182" s="4"/>
      <c r="BE182" s="4"/>
      <c r="BF182" s="4"/>
      <c r="BG182" s="4"/>
      <c r="BH182" s="4"/>
      <c r="BI182" s="4"/>
      <c r="BJ182" s="4"/>
      <c r="BK182" s="31"/>
      <c r="BL182" s="32"/>
      <c r="BM182" s="4"/>
      <c r="BN182" s="31"/>
      <c r="BO182" s="32"/>
      <c r="BP182" s="4"/>
      <c r="BQ182" s="4"/>
      <c r="BR182" s="4"/>
      <c r="BS182" s="4"/>
      <c r="BT182" s="4"/>
      <c r="BU182" s="4"/>
      <c r="BV182" s="4"/>
      <c r="BW182" s="4"/>
      <c r="BX182" s="4"/>
    </row>
    <row r="183" spans="1:76" ht="14.25" customHeight="1">
      <c r="A183" s="1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4"/>
      <c r="Z183" s="4"/>
      <c r="AA183" s="4"/>
      <c r="AB183" s="4"/>
      <c r="AC183" s="4"/>
      <c r="AD183" s="13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4"/>
      <c r="BC183" s="4"/>
      <c r="BD183" s="4"/>
      <c r="BE183" s="4"/>
      <c r="BF183" s="4"/>
      <c r="BG183" s="4"/>
      <c r="BH183" s="4"/>
      <c r="BI183" s="4"/>
      <c r="BJ183" s="4"/>
      <c r="BK183" s="31"/>
      <c r="BL183" s="32"/>
      <c r="BM183" s="4"/>
      <c r="BN183" s="31"/>
      <c r="BO183" s="32"/>
      <c r="BP183" s="4"/>
      <c r="BQ183" s="4"/>
      <c r="BR183" s="4"/>
      <c r="BS183" s="4"/>
      <c r="BT183" s="4"/>
      <c r="BU183" s="4"/>
      <c r="BV183" s="4"/>
      <c r="BW183" s="4"/>
      <c r="BX183" s="4"/>
    </row>
    <row r="184" spans="1:76" ht="14.25" customHeight="1">
      <c r="A184" s="1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4"/>
      <c r="Z184" s="4"/>
      <c r="AA184" s="4"/>
      <c r="AB184" s="4"/>
      <c r="AC184" s="4"/>
      <c r="AD184" s="13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4"/>
      <c r="BC184" s="4"/>
      <c r="BD184" s="4"/>
      <c r="BE184" s="4"/>
      <c r="BF184" s="4"/>
      <c r="BG184" s="4"/>
      <c r="BH184" s="4"/>
      <c r="BI184" s="4"/>
      <c r="BJ184" s="4"/>
      <c r="BK184" s="31"/>
      <c r="BL184" s="32"/>
      <c r="BM184" s="4"/>
      <c r="BN184" s="31"/>
      <c r="BO184" s="32"/>
      <c r="BP184" s="4"/>
      <c r="BQ184" s="4"/>
      <c r="BR184" s="4"/>
      <c r="BS184" s="4"/>
      <c r="BT184" s="4"/>
      <c r="BU184" s="4"/>
      <c r="BV184" s="4"/>
      <c r="BW184" s="4"/>
      <c r="BX184" s="4"/>
    </row>
    <row r="185" spans="1:76" ht="14.25" customHeight="1">
      <c r="A185" s="1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4"/>
      <c r="Z185" s="4"/>
      <c r="AA185" s="4"/>
      <c r="AB185" s="4"/>
      <c r="AC185" s="4"/>
      <c r="AD185" s="13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4"/>
      <c r="BC185" s="4"/>
      <c r="BD185" s="4"/>
      <c r="BE185" s="4"/>
      <c r="BF185" s="4"/>
      <c r="BG185" s="4"/>
      <c r="BH185" s="4"/>
      <c r="BI185" s="4"/>
      <c r="BJ185" s="4"/>
      <c r="BK185" s="31"/>
      <c r="BL185" s="32"/>
      <c r="BM185" s="4"/>
      <c r="BN185" s="31"/>
      <c r="BO185" s="32"/>
      <c r="BP185" s="4"/>
      <c r="BQ185" s="4"/>
      <c r="BR185" s="4"/>
      <c r="BS185" s="4"/>
      <c r="BT185" s="4"/>
      <c r="BU185" s="4"/>
      <c r="BV185" s="4"/>
      <c r="BW185" s="4"/>
      <c r="BX185" s="4"/>
    </row>
    <row r="186" spans="1:76" ht="14.25" customHeight="1">
      <c r="A186" s="1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4"/>
      <c r="Z186" s="4"/>
      <c r="AA186" s="4"/>
      <c r="AB186" s="4"/>
      <c r="AC186" s="4"/>
      <c r="AD186" s="13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4"/>
      <c r="BC186" s="4"/>
      <c r="BD186" s="4"/>
      <c r="BE186" s="4"/>
      <c r="BF186" s="4"/>
      <c r="BG186" s="4"/>
      <c r="BH186" s="4"/>
      <c r="BI186" s="4"/>
      <c r="BJ186" s="4"/>
      <c r="BK186" s="31"/>
      <c r="BL186" s="32"/>
      <c r="BM186" s="4"/>
      <c r="BN186" s="31"/>
      <c r="BO186" s="32"/>
      <c r="BP186" s="4"/>
      <c r="BQ186" s="4"/>
      <c r="BR186" s="4"/>
      <c r="BS186" s="4"/>
      <c r="BT186" s="4"/>
      <c r="BU186" s="4"/>
      <c r="BV186" s="4"/>
      <c r="BW186" s="4"/>
      <c r="BX186" s="4"/>
    </row>
    <row r="187" spans="1:76" ht="14.25" customHeight="1">
      <c r="A187" s="1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4"/>
      <c r="Z187" s="4"/>
      <c r="AA187" s="4"/>
      <c r="AB187" s="4"/>
      <c r="AC187" s="4"/>
      <c r="AD187" s="13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4"/>
      <c r="BC187" s="4"/>
      <c r="BD187" s="4"/>
      <c r="BE187" s="4"/>
      <c r="BF187" s="4"/>
      <c r="BG187" s="4"/>
      <c r="BH187" s="4"/>
      <c r="BI187" s="4"/>
      <c r="BJ187" s="4"/>
      <c r="BK187" s="31"/>
      <c r="BL187" s="32"/>
      <c r="BM187" s="4"/>
      <c r="BN187" s="31"/>
      <c r="BO187" s="32"/>
      <c r="BP187" s="4"/>
      <c r="BQ187" s="4"/>
      <c r="BR187" s="4"/>
      <c r="BS187" s="4"/>
      <c r="BT187" s="4"/>
      <c r="BU187" s="4"/>
      <c r="BV187" s="4"/>
      <c r="BW187" s="4"/>
      <c r="BX187" s="4"/>
    </row>
    <row r="188" spans="1:76" ht="14.25" customHeight="1">
      <c r="A188" s="1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4"/>
      <c r="Z188" s="4"/>
      <c r="AA188" s="4"/>
      <c r="AB188" s="4"/>
      <c r="AC188" s="4"/>
      <c r="AD188" s="13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4"/>
      <c r="BC188" s="4"/>
      <c r="BD188" s="4"/>
      <c r="BE188" s="4"/>
      <c r="BF188" s="4"/>
      <c r="BG188" s="4"/>
      <c r="BH188" s="4"/>
      <c r="BI188" s="4"/>
      <c r="BJ188" s="4"/>
      <c r="BK188" s="31"/>
      <c r="BL188" s="32"/>
      <c r="BM188" s="4"/>
      <c r="BN188" s="31"/>
      <c r="BO188" s="32"/>
      <c r="BP188" s="4"/>
      <c r="BQ188" s="4"/>
      <c r="BR188" s="4"/>
      <c r="BS188" s="4"/>
      <c r="BT188" s="4"/>
      <c r="BU188" s="4"/>
      <c r="BV188" s="4"/>
      <c r="BW188" s="4"/>
      <c r="BX188" s="4"/>
    </row>
    <row r="189" spans="1:76" ht="14.25" customHeight="1">
      <c r="A189" s="1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4"/>
      <c r="Z189" s="4"/>
      <c r="AA189" s="4"/>
      <c r="AB189" s="4"/>
      <c r="AC189" s="4"/>
      <c r="AD189" s="13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4"/>
      <c r="BC189" s="4"/>
      <c r="BD189" s="4"/>
      <c r="BE189" s="4"/>
      <c r="BF189" s="4"/>
      <c r="BG189" s="4"/>
      <c r="BH189" s="4"/>
      <c r="BI189" s="4"/>
      <c r="BJ189" s="4"/>
      <c r="BK189" s="31"/>
      <c r="BL189" s="32"/>
      <c r="BM189" s="4"/>
      <c r="BN189" s="31"/>
      <c r="BO189" s="32"/>
      <c r="BP189" s="4"/>
      <c r="BQ189" s="4"/>
      <c r="BR189" s="4"/>
      <c r="BS189" s="4"/>
      <c r="BT189" s="4"/>
      <c r="BU189" s="4"/>
      <c r="BV189" s="4"/>
      <c r="BW189" s="4"/>
      <c r="BX189" s="4"/>
    </row>
    <row r="190" spans="1:76" ht="14.25" customHeight="1">
      <c r="A190" s="1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4"/>
      <c r="Z190" s="4"/>
      <c r="AA190" s="4"/>
      <c r="AB190" s="4"/>
      <c r="AC190" s="4"/>
      <c r="AD190" s="13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4"/>
      <c r="BC190" s="4"/>
      <c r="BD190" s="4"/>
      <c r="BE190" s="4"/>
      <c r="BF190" s="4"/>
      <c r="BG190" s="4"/>
      <c r="BH190" s="4"/>
      <c r="BI190" s="4"/>
      <c r="BJ190" s="4"/>
      <c r="BK190" s="31"/>
      <c r="BL190" s="32"/>
      <c r="BM190" s="4"/>
      <c r="BN190" s="31"/>
      <c r="BO190" s="32"/>
      <c r="BP190" s="4"/>
      <c r="BQ190" s="4"/>
      <c r="BR190" s="4"/>
      <c r="BS190" s="4"/>
      <c r="BT190" s="4"/>
      <c r="BU190" s="4"/>
      <c r="BV190" s="4"/>
      <c r="BW190" s="4"/>
      <c r="BX190" s="4"/>
    </row>
    <row r="191" spans="1:76" ht="14.25" customHeight="1">
      <c r="A191" s="1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4"/>
      <c r="Z191" s="4"/>
      <c r="AA191" s="4"/>
      <c r="AB191" s="4"/>
      <c r="AC191" s="4"/>
      <c r="AD191" s="13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4"/>
      <c r="BC191" s="4"/>
      <c r="BD191" s="4"/>
      <c r="BE191" s="4"/>
      <c r="BF191" s="4"/>
      <c r="BG191" s="4"/>
      <c r="BH191" s="4"/>
      <c r="BI191" s="4"/>
      <c r="BJ191" s="4"/>
      <c r="BK191" s="31"/>
      <c r="BL191" s="32"/>
      <c r="BM191" s="4"/>
      <c r="BN191" s="31"/>
      <c r="BO191" s="32"/>
      <c r="BP191" s="4"/>
      <c r="BQ191" s="4"/>
      <c r="BR191" s="4"/>
      <c r="BS191" s="4"/>
      <c r="BT191" s="4"/>
      <c r="BU191" s="4"/>
      <c r="BV191" s="4"/>
      <c r="BW191" s="4"/>
      <c r="BX191" s="4"/>
    </row>
    <row r="192" spans="1:76" ht="14.25" customHeight="1">
      <c r="A192" s="1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4"/>
      <c r="Z192" s="4"/>
      <c r="AA192" s="4"/>
      <c r="AB192" s="4"/>
      <c r="AC192" s="4"/>
      <c r="AD192" s="13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4"/>
      <c r="BC192" s="4"/>
      <c r="BD192" s="4"/>
      <c r="BE192" s="4"/>
      <c r="BF192" s="4"/>
      <c r="BG192" s="4"/>
      <c r="BH192" s="4"/>
      <c r="BI192" s="4"/>
      <c r="BJ192" s="4"/>
      <c r="BK192" s="31"/>
      <c r="BL192" s="32"/>
      <c r="BM192" s="4"/>
      <c r="BN192" s="31"/>
      <c r="BO192" s="32"/>
      <c r="BP192" s="4"/>
      <c r="BQ192" s="4"/>
      <c r="BR192" s="4"/>
      <c r="BS192" s="4"/>
      <c r="BT192" s="4"/>
      <c r="BU192" s="4"/>
      <c r="BV192" s="4"/>
      <c r="BW192" s="4"/>
      <c r="BX192" s="4"/>
    </row>
    <row r="193" spans="1:76" ht="14.25" customHeight="1">
      <c r="A193" s="1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4"/>
      <c r="Z193" s="4"/>
      <c r="AA193" s="4"/>
      <c r="AB193" s="4"/>
      <c r="AC193" s="4"/>
      <c r="AD193" s="13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4"/>
      <c r="BC193" s="4"/>
      <c r="BD193" s="4"/>
      <c r="BE193" s="4"/>
      <c r="BF193" s="4"/>
      <c r="BG193" s="4"/>
      <c r="BH193" s="4"/>
      <c r="BI193" s="4"/>
      <c r="BJ193" s="4"/>
      <c r="BK193" s="31"/>
      <c r="BL193" s="32"/>
      <c r="BM193" s="4"/>
      <c r="BN193" s="31"/>
      <c r="BO193" s="32"/>
      <c r="BP193" s="4"/>
      <c r="BQ193" s="4"/>
      <c r="BR193" s="4"/>
      <c r="BS193" s="4"/>
      <c r="BT193" s="4"/>
      <c r="BU193" s="4"/>
      <c r="BV193" s="4"/>
      <c r="BW193" s="4"/>
      <c r="BX193" s="4"/>
    </row>
    <row r="194" spans="1:76" ht="14.25" customHeight="1">
      <c r="A194" s="1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4"/>
      <c r="Z194" s="4"/>
      <c r="AA194" s="4"/>
      <c r="AB194" s="4"/>
      <c r="AC194" s="4"/>
      <c r="AD194" s="13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4"/>
      <c r="BC194" s="4"/>
      <c r="BD194" s="4"/>
      <c r="BE194" s="4"/>
      <c r="BF194" s="4"/>
      <c r="BG194" s="4"/>
      <c r="BH194" s="4"/>
      <c r="BI194" s="4"/>
      <c r="BJ194" s="4"/>
      <c r="BK194" s="31"/>
      <c r="BL194" s="32"/>
      <c r="BM194" s="4"/>
      <c r="BN194" s="31"/>
      <c r="BO194" s="32"/>
      <c r="BP194" s="4"/>
      <c r="BQ194" s="4"/>
      <c r="BR194" s="4"/>
      <c r="BS194" s="4"/>
      <c r="BT194" s="4"/>
      <c r="BU194" s="4"/>
      <c r="BV194" s="4"/>
      <c r="BW194" s="4"/>
      <c r="BX194" s="4"/>
    </row>
    <row r="195" spans="1:76" ht="14.25" customHeight="1">
      <c r="A195" s="1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4"/>
      <c r="Z195" s="4"/>
      <c r="AA195" s="4"/>
      <c r="AB195" s="4"/>
      <c r="AC195" s="4"/>
      <c r="AD195" s="13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4"/>
      <c r="BC195" s="4"/>
      <c r="BD195" s="4"/>
      <c r="BE195" s="4"/>
      <c r="BF195" s="4"/>
      <c r="BG195" s="4"/>
      <c r="BH195" s="4"/>
      <c r="BI195" s="4"/>
      <c r="BJ195" s="4"/>
      <c r="BK195" s="31"/>
      <c r="BL195" s="32"/>
      <c r="BM195" s="4"/>
      <c r="BN195" s="31"/>
      <c r="BO195" s="32"/>
      <c r="BP195" s="4"/>
      <c r="BQ195" s="4"/>
      <c r="BR195" s="4"/>
      <c r="BS195" s="4"/>
      <c r="BT195" s="4"/>
      <c r="BU195" s="4"/>
      <c r="BV195" s="4"/>
      <c r="BW195" s="4"/>
      <c r="BX195" s="4"/>
    </row>
    <row r="196" spans="1:76" ht="14.25" customHeight="1">
      <c r="A196" s="1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4"/>
      <c r="Z196" s="4"/>
      <c r="AA196" s="4"/>
      <c r="AB196" s="4"/>
      <c r="AC196" s="4"/>
      <c r="AD196" s="13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4"/>
      <c r="BC196" s="4"/>
      <c r="BD196" s="4"/>
      <c r="BE196" s="4"/>
      <c r="BF196" s="4"/>
      <c r="BG196" s="4"/>
      <c r="BH196" s="4"/>
      <c r="BI196" s="4"/>
      <c r="BJ196" s="4"/>
      <c r="BK196" s="31"/>
      <c r="BL196" s="32"/>
      <c r="BM196" s="4"/>
      <c r="BN196" s="31"/>
      <c r="BO196" s="32"/>
      <c r="BP196" s="4"/>
      <c r="BQ196" s="4"/>
      <c r="BR196" s="4"/>
      <c r="BS196" s="4"/>
      <c r="BT196" s="4"/>
      <c r="BU196" s="4"/>
      <c r="BV196" s="4"/>
      <c r="BW196" s="4"/>
      <c r="BX196" s="4"/>
    </row>
    <row r="197" spans="1:76" ht="14.25" customHeight="1">
      <c r="A197" s="1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4"/>
      <c r="Z197" s="4"/>
      <c r="AA197" s="4"/>
      <c r="AB197" s="4"/>
      <c r="AC197" s="4"/>
      <c r="AD197" s="13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4"/>
      <c r="BC197" s="4"/>
      <c r="BD197" s="4"/>
      <c r="BE197" s="4"/>
      <c r="BF197" s="4"/>
      <c r="BG197" s="4"/>
      <c r="BH197" s="4"/>
      <c r="BI197" s="4"/>
      <c r="BJ197" s="4"/>
      <c r="BK197" s="31"/>
      <c r="BL197" s="32"/>
      <c r="BM197" s="4"/>
      <c r="BN197" s="31"/>
      <c r="BO197" s="32"/>
      <c r="BP197" s="4"/>
      <c r="BQ197" s="4"/>
      <c r="BR197" s="4"/>
      <c r="BS197" s="4"/>
      <c r="BT197" s="4"/>
      <c r="BU197" s="4"/>
      <c r="BV197" s="4"/>
      <c r="BW197" s="4"/>
      <c r="BX197" s="4"/>
    </row>
    <row r="198" spans="1:76" ht="14.25" customHeight="1">
      <c r="A198" s="1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4"/>
      <c r="Z198" s="4"/>
      <c r="AA198" s="4"/>
      <c r="AB198" s="4"/>
      <c r="AC198" s="4"/>
      <c r="AD198" s="13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4"/>
      <c r="BC198" s="4"/>
      <c r="BD198" s="4"/>
      <c r="BE198" s="4"/>
      <c r="BF198" s="4"/>
      <c r="BG198" s="4"/>
      <c r="BH198" s="4"/>
      <c r="BI198" s="4"/>
      <c r="BJ198" s="4"/>
      <c r="BK198" s="31"/>
      <c r="BL198" s="32"/>
      <c r="BM198" s="4"/>
      <c r="BN198" s="31"/>
      <c r="BO198" s="32"/>
      <c r="BP198" s="4"/>
      <c r="BQ198" s="4"/>
      <c r="BR198" s="4"/>
      <c r="BS198" s="4"/>
      <c r="BT198" s="4"/>
      <c r="BU198" s="4"/>
      <c r="BV198" s="4"/>
      <c r="BW198" s="4"/>
      <c r="BX198" s="4"/>
    </row>
    <row r="199" spans="1:76" ht="14.25" customHeight="1">
      <c r="A199" s="1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4"/>
      <c r="Z199" s="4"/>
      <c r="AA199" s="4"/>
      <c r="AB199" s="4"/>
      <c r="AC199" s="4"/>
      <c r="AD199" s="13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4"/>
      <c r="BC199" s="4"/>
      <c r="BD199" s="4"/>
      <c r="BE199" s="4"/>
      <c r="BF199" s="4"/>
      <c r="BG199" s="4"/>
      <c r="BH199" s="4"/>
      <c r="BI199" s="4"/>
      <c r="BJ199" s="4"/>
      <c r="BK199" s="31"/>
      <c r="BL199" s="32"/>
      <c r="BM199" s="4"/>
      <c r="BN199" s="31"/>
      <c r="BO199" s="32"/>
      <c r="BP199" s="4"/>
      <c r="BQ199" s="4"/>
      <c r="BR199" s="4"/>
      <c r="BS199" s="4"/>
      <c r="BT199" s="4"/>
      <c r="BU199" s="4"/>
      <c r="BV199" s="4"/>
      <c r="BW199" s="4"/>
      <c r="BX199" s="4"/>
    </row>
    <row r="200" spans="1:76" ht="14.25" customHeight="1">
      <c r="A200" s="1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4"/>
      <c r="Z200" s="4"/>
      <c r="AA200" s="4"/>
      <c r="AB200" s="4"/>
      <c r="AC200" s="4"/>
      <c r="AD200" s="13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4"/>
      <c r="BC200" s="4"/>
      <c r="BD200" s="4"/>
      <c r="BE200" s="4"/>
      <c r="BF200" s="4"/>
      <c r="BG200" s="4"/>
      <c r="BH200" s="4"/>
      <c r="BI200" s="4"/>
      <c r="BJ200" s="4"/>
      <c r="BK200" s="31"/>
      <c r="BL200" s="32"/>
      <c r="BM200" s="4"/>
      <c r="BN200" s="31"/>
      <c r="BO200" s="32"/>
      <c r="BP200" s="4"/>
      <c r="BQ200" s="4"/>
      <c r="BR200" s="4"/>
      <c r="BS200" s="4"/>
      <c r="BT200" s="4"/>
      <c r="BU200" s="4"/>
      <c r="BV200" s="4"/>
      <c r="BW200" s="4"/>
      <c r="BX200" s="4"/>
    </row>
    <row r="201" spans="1:76" ht="14.25" customHeight="1">
      <c r="A201" s="1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4"/>
      <c r="Z201" s="4"/>
      <c r="AA201" s="4"/>
      <c r="AB201" s="4"/>
      <c r="AC201" s="4"/>
      <c r="AD201" s="13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4"/>
      <c r="BC201" s="4"/>
      <c r="BD201" s="4"/>
      <c r="BE201" s="4"/>
      <c r="BF201" s="4"/>
      <c r="BG201" s="4"/>
      <c r="BH201" s="4"/>
      <c r="BI201" s="4"/>
      <c r="BJ201" s="4"/>
      <c r="BK201" s="31"/>
      <c r="BL201" s="32"/>
      <c r="BM201" s="4"/>
      <c r="BN201" s="31"/>
      <c r="BO201" s="32"/>
      <c r="BP201" s="4"/>
      <c r="BQ201" s="4"/>
      <c r="BR201" s="4"/>
      <c r="BS201" s="4"/>
      <c r="BT201" s="4"/>
      <c r="BU201" s="4"/>
      <c r="BV201" s="4"/>
      <c r="BW201" s="4"/>
      <c r="BX201" s="4"/>
    </row>
    <row r="202" spans="1:76" ht="14.25" customHeight="1">
      <c r="A202" s="1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4"/>
      <c r="Z202" s="4"/>
      <c r="AA202" s="4"/>
      <c r="AB202" s="4"/>
      <c r="AC202" s="4"/>
      <c r="AD202" s="13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4"/>
      <c r="BC202" s="4"/>
      <c r="BD202" s="4"/>
      <c r="BE202" s="4"/>
      <c r="BF202" s="4"/>
      <c r="BG202" s="4"/>
      <c r="BH202" s="4"/>
      <c r="BI202" s="4"/>
      <c r="BJ202" s="4"/>
      <c r="BK202" s="31"/>
      <c r="BL202" s="32"/>
      <c r="BM202" s="4"/>
      <c r="BN202" s="31"/>
      <c r="BO202" s="32"/>
      <c r="BP202" s="4"/>
      <c r="BQ202" s="4"/>
      <c r="BR202" s="4"/>
      <c r="BS202" s="4"/>
      <c r="BT202" s="4"/>
      <c r="BU202" s="4"/>
      <c r="BV202" s="4"/>
      <c r="BW202" s="4"/>
      <c r="BX202" s="4"/>
    </row>
    <row r="203" spans="1:76" ht="14.25" customHeight="1">
      <c r="A203" s="1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4"/>
      <c r="Z203" s="4"/>
      <c r="AA203" s="4"/>
      <c r="AB203" s="4"/>
      <c r="AC203" s="4"/>
      <c r="AD203" s="13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4"/>
      <c r="BC203" s="4"/>
      <c r="BD203" s="4"/>
      <c r="BE203" s="4"/>
      <c r="BF203" s="4"/>
      <c r="BG203" s="4"/>
      <c r="BH203" s="4"/>
      <c r="BI203" s="4"/>
      <c r="BJ203" s="4"/>
      <c r="BK203" s="31"/>
      <c r="BL203" s="32"/>
      <c r="BM203" s="4"/>
      <c r="BN203" s="31"/>
      <c r="BO203" s="32"/>
      <c r="BP203" s="4"/>
      <c r="BQ203" s="4"/>
      <c r="BR203" s="4"/>
      <c r="BS203" s="4"/>
      <c r="BT203" s="4"/>
      <c r="BU203" s="4"/>
      <c r="BV203" s="4"/>
      <c r="BW203" s="4"/>
      <c r="BX203" s="4"/>
    </row>
    <row r="204" spans="1:76" ht="14.25" customHeight="1">
      <c r="A204" s="1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4"/>
      <c r="Z204" s="4"/>
      <c r="AA204" s="4"/>
      <c r="AB204" s="4"/>
      <c r="AC204" s="4"/>
      <c r="AD204" s="13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4"/>
      <c r="BC204" s="4"/>
      <c r="BD204" s="4"/>
      <c r="BE204" s="4"/>
      <c r="BF204" s="4"/>
      <c r="BG204" s="4"/>
      <c r="BH204" s="4"/>
      <c r="BI204" s="4"/>
      <c r="BJ204" s="4"/>
      <c r="BK204" s="31"/>
      <c r="BL204" s="32"/>
      <c r="BM204" s="4"/>
      <c r="BN204" s="31"/>
      <c r="BO204" s="32"/>
      <c r="BP204" s="4"/>
      <c r="BQ204" s="4"/>
      <c r="BR204" s="4"/>
      <c r="BS204" s="4"/>
      <c r="BT204" s="4"/>
      <c r="BU204" s="4"/>
      <c r="BV204" s="4"/>
      <c r="BW204" s="4"/>
      <c r="BX204" s="4"/>
    </row>
    <row r="205" spans="1:76" ht="14.25" customHeight="1">
      <c r="A205" s="1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4"/>
      <c r="Z205" s="4"/>
      <c r="AA205" s="4"/>
      <c r="AB205" s="4"/>
      <c r="AC205" s="4"/>
      <c r="AD205" s="13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4"/>
      <c r="BC205" s="4"/>
      <c r="BD205" s="4"/>
      <c r="BE205" s="4"/>
      <c r="BF205" s="4"/>
      <c r="BG205" s="4"/>
      <c r="BH205" s="4"/>
      <c r="BI205" s="4"/>
      <c r="BJ205" s="4"/>
      <c r="BK205" s="31"/>
      <c r="BL205" s="32"/>
      <c r="BM205" s="4"/>
      <c r="BN205" s="31"/>
      <c r="BO205" s="32"/>
      <c r="BP205" s="4"/>
      <c r="BQ205" s="4"/>
      <c r="BR205" s="4"/>
      <c r="BS205" s="4"/>
      <c r="BT205" s="4"/>
      <c r="BU205" s="4"/>
      <c r="BV205" s="4"/>
      <c r="BW205" s="4"/>
      <c r="BX205" s="4"/>
    </row>
    <row r="206" spans="1:76" ht="14.25" customHeight="1">
      <c r="A206" s="1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4"/>
      <c r="Z206" s="4"/>
      <c r="AA206" s="4"/>
      <c r="AB206" s="4"/>
      <c r="AC206" s="4"/>
      <c r="AD206" s="13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4"/>
      <c r="BC206" s="4"/>
      <c r="BD206" s="4"/>
      <c r="BE206" s="4"/>
      <c r="BF206" s="4"/>
      <c r="BG206" s="4"/>
      <c r="BH206" s="4"/>
      <c r="BI206" s="4"/>
      <c r="BJ206" s="4"/>
      <c r="BK206" s="31"/>
      <c r="BL206" s="32"/>
      <c r="BM206" s="4"/>
      <c r="BN206" s="31"/>
      <c r="BO206" s="32"/>
      <c r="BP206" s="4"/>
      <c r="BQ206" s="4"/>
      <c r="BR206" s="4"/>
      <c r="BS206" s="4"/>
      <c r="BT206" s="4"/>
      <c r="BU206" s="4"/>
      <c r="BV206" s="4"/>
      <c r="BW206" s="4"/>
      <c r="BX206" s="4"/>
    </row>
    <row r="207" spans="1:76" ht="14.25" customHeight="1">
      <c r="A207" s="1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4"/>
      <c r="Z207" s="4"/>
      <c r="AA207" s="4"/>
      <c r="AB207" s="4"/>
      <c r="AC207" s="4"/>
      <c r="AD207" s="13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4"/>
      <c r="BC207" s="4"/>
      <c r="BD207" s="4"/>
      <c r="BE207" s="4"/>
      <c r="BF207" s="4"/>
      <c r="BG207" s="4"/>
      <c r="BH207" s="4"/>
      <c r="BI207" s="4"/>
      <c r="BJ207" s="4"/>
      <c r="BK207" s="31"/>
      <c r="BL207" s="32"/>
      <c r="BM207" s="4"/>
      <c r="BN207" s="31"/>
      <c r="BO207" s="32"/>
      <c r="BP207" s="4"/>
      <c r="BQ207" s="4"/>
      <c r="BR207" s="4"/>
      <c r="BS207" s="4"/>
      <c r="BT207" s="4"/>
      <c r="BU207" s="4"/>
      <c r="BV207" s="4"/>
      <c r="BW207" s="4"/>
      <c r="BX207" s="4"/>
    </row>
    <row r="208" spans="1:76" ht="14.25" customHeight="1">
      <c r="A208" s="1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4"/>
      <c r="Z208" s="4"/>
      <c r="AA208" s="4"/>
      <c r="AB208" s="4"/>
      <c r="AC208" s="4"/>
      <c r="AD208" s="13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4"/>
      <c r="BC208" s="4"/>
      <c r="BD208" s="4"/>
      <c r="BE208" s="4"/>
      <c r="BF208" s="4"/>
      <c r="BG208" s="4"/>
      <c r="BH208" s="4"/>
      <c r="BI208" s="4"/>
      <c r="BJ208" s="4"/>
      <c r="BK208" s="31"/>
      <c r="BL208" s="32"/>
      <c r="BM208" s="4"/>
      <c r="BN208" s="31"/>
      <c r="BO208" s="32"/>
      <c r="BP208" s="4"/>
      <c r="BQ208" s="4"/>
      <c r="BR208" s="4"/>
      <c r="BS208" s="4"/>
      <c r="BT208" s="4"/>
      <c r="BU208" s="4"/>
      <c r="BV208" s="4"/>
      <c r="BW208" s="4"/>
      <c r="BX208" s="4"/>
    </row>
    <row r="209" spans="1:76" ht="14.25" customHeight="1">
      <c r="A209" s="1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4"/>
      <c r="Z209" s="4"/>
      <c r="AA209" s="4"/>
      <c r="AB209" s="4"/>
      <c r="AC209" s="4"/>
      <c r="AD209" s="13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4"/>
      <c r="BC209" s="4"/>
      <c r="BD209" s="4"/>
      <c r="BE209" s="4"/>
      <c r="BF209" s="4"/>
      <c r="BG209" s="4"/>
      <c r="BH209" s="4"/>
      <c r="BI209" s="4"/>
      <c r="BJ209" s="4"/>
      <c r="BK209" s="31"/>
      <c r="BL209" s="32"/>
      <c r="BM209" s="4"/>
      <c r="BN209" s="31"/>
      <c r="BO209" s="32"/>
      <c r="BP209" s="4"/>
      <c r="BQ209" s="4"/>
      <c r="BR209" s="4"/>
      <c r="BS209" s="4"/>
      <c r="BT209" s="4"/>
      <c r="BU209" s="4"/>
      <c r="BV209" s="4"/>
      <c r="BW209" s="4"/>
      <c r="BX209" s="4"/>
    </row>
    <row r="210" spans="1:76" ht="14.25" customHeight="1">
      <c r="A210" s="1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4"/>
      <c r="Z210" s="4"/>
      <c r="AA210" s="4"/>
      <c r="AB210" s="4"/>
      <c r="AC210" s="4"/>
      <c r="AD210" s="13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4"/>
      <c r="BC210" s="4"/>
      <c r="BD210" s="4"/>
      <c r="BE210" s="4"/>
      <c r="BF210" s="4"/>
      <c r="BG210" s="4"/>
      <c r="BH210" s="4"/>
      <c r="BI210" s="4"/>
      <c r="BJ210" s="4"/>
      <c r="BK210" s="31"/>
      <c r="BL210" s="32"/>
      <c r="BM210" s="4"/>
      <c r="BN210" s="31"/>
      <c r="BO210" s="32"/>
      <c r="BP210" s="4"/>
      <c r="BQ210" s="4"/>
      <c r="BR210" s="4"/>
      <c r="BS210" s="4"/>
      <c r="BT210" s="4"/>
      <c r="BU210" s="4"/>
      <c r="BV210" s="4"/>
      <c r="BW210" s="4"/>
      <c r="BX210" s="4"/>
    </row>
    <row r="211" spans="1:76" ht="14.25" customHeight="1">
      <c r="A211" s="1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4"/>
      <c r="Z211" s="4"/>
      <c r="AA211" s="4"/>
      <c r="AB211" s="4"/>
      <c r="AC211" s="4"/>
      <c r="AD211" s="13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4"/>
      <c r="BC211" s="4"/>
      <c r="BD211" s="4"/>
      <c r="BE211" s="4"/>
      <c r="BF211" s="4"/>
      <c r="BG211" s="4"/>
      <c r="BH211" s="4"/>
      <c r="BI211" s="4"/>
      <c r="BJ211" s="4"/>
      <c r="BK211" s="31"/>
      <c r="BL211" s="32"/>
      <c r="BM211" s="4"/>
      <c r="BN211" s="31"/>
      <c r="BO211" s="32"/>
      <c r="BP211" s="4"/>
      <c r="BQ211" s="4"/>
      <c r="BR211" s="4"/>
      <c r="BS211" s="4"/>
      <c r="BT211" s="4"/>
      <c r="BU211" s="4"/>
      <c r="BV211" s="4"/>
      <c r="BW211" s="4"/>
      <c r="BX211" s="4"/>
    </row>
    <row r="212" spans="1:76" ht="14.25" customHeight="1">
      <c r="A212" s="1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4"/>
      <c r="Z212" s="4"/>
      <c r="AA212" s="4"/>
      <c r="AB212" s="4"/>
      <c r="AC212" s="4"/>
      <c r="AD212" s="13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4"/>
      <c r="BC212" s="4"/>
      <c r="BD212" s="4"/>
      <c r="BE212" s="4"/>
      <c r="BF212" s="4"/>
      <c r="BG212" s="4"/>
      <c r="BH212" s="4"/>
      <c r="BI212" s="4"/>
      <c r="BJ212" s="4"/>
      <c r="BK212" s="31"/>
      <c r="BL212" s="32"/>
      <c r="BM212" s="4"/>
      <c r="BN212" s="31"/>
      <c r="BO212" s="32"/>
      <c r="BP212" s="4"/>
      <c r="BQ212" s="4"/>
      <c r="BR212" s="4"/>
      <c r="BS212" s="4"/>
      <c r="BT212" s="4"/>
      <c r="BU212" s="4"/>
      <c r="BV212" s="4"/>
      <c r="BW212" s="4"/>
      <c r="BX212" s="4"/>
    </row>
    <row r="213" spans="1:76" ht="14.25" customHeight="1">
      <c r="A213" s="1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4"/>
      <c r="Z213" s="4"/>
      <c r="AA213" s="4"/>
      <c r="AB213" s="4"/>
      <c r="AC213" s="4"/>
      <c r="AD213" s="13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4"/>
      <c r="BC213" s="4"/>
      <c r="BD213" s="4"/>
      <c r="BE213" s="4"/>
      <c r="BF213" s="4"/>
      <c r="BG213" s="4"/>
      <c r="BH213" s="4"/>
      <c r="BI213" s="4"/>
      <c r="BJ213" s="4"/>
      <c r="BK213" s="31"/>
      <c r="BL213" s="32"/>
      <c r="BM213" s="4"/>
      <c r="BN213" s="31"/>
      <c r="BO213" s="32"/>
      <c r="BP213" s="4"/>
      <c r="BQ213" s="4"/>
      <c r="BR213" s="4"/>
      <c r="BS213" s="4"/>
      <c r="BT213" s="4"/>
      <c r="BU213" s="4"/>
      <c r="BV213" s="4"/>
      <c r="BW213" s="4"/>
      <c r="BX213" s="4"/>
    </row>
    <row r="214" spans="1:76" ht="14.25" customHeight="1">
      <c r="A214" s="1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4"/>
      <c r="Z214" s="4"/>
      <c r="AA214" s="4"/>
      <c r="AB214" s="4"/>
      <c r="AC214" s="4"/>
      <c r="AD214" s="13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4"/>
      <c r="BC214" s="4"/>
      <c r="BD214" s="4"/>
      <c r="BE214" s="4"/>
      <c r="BF214" s="4"/>
      <c r="BG214" s="4"/>
      <c r="BH214" s="4"/>
      <c r="BI214" s="4"/>
      <c r="BJ214" s="4"/>
      <c r="BK214" s="31"/>
      <c r="BL214" s="32"/>
      <c r="BM214" s="4"/>
      <c r="BN214" s="31"/>
      <c r="BO214" s="32"/>
      <c r="BP214" s="4"/>
      <c r="BQ214" s="4"/>
      <c r="BR214" s="4"/>
      <c r="BS214" s="4"/>
      <c r="BT214" s="4"/>
      <c r="BU214" s="4"/>
      <c r="BV214" s="4"/>
      <c r="BW214" s="4"/>
      <c r="BX214" s="4"/>
    </row>
    <row r="215" spans="1:76" ht="14.25" customHeight="1">
      <c r="A215" s="1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4"/>
      <c r="Z215" s="4"/>
      <c r="AA215" s="4"/>
      <c r="AB215" s="4"/>
      <c r="AC215" s="4"/>
      <c r="AD215" s="13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4"/>
      <c r="BC215" s="4"/>
      <c r="BD215" s="4"/>
      <c r="BE215" s="4"/>
      <c r="BF215" s="4"/>
      <c r="BG215" s="4"/>
      <c r="BH215" s="4"/>
      <c r="BI215" s="4"/>
      <c r="BJ215" s="4"/>
      <c r="BK215" s="31"/>
      <c r="BL215" s="32"/>
      <c r="BM215" s="4"/>
      <c r="BN215" s="31"/>
      <c r="BO215" s="32"/>
      <c r="BP215" s="4"/>
      <c r="BQ215" s="4"/>
      <c r="BR215" s="4"/>
      <c r="BS215" s="4"/>
      <c r="BT215" s="4"/>
      <c r="BU215" s="4"/>
      <c r="BV215" s="4"/>
      <c r="BW215" s="4"/>
      <c r="BX215" s="4"/>
    </row>
    <row r="216" spans="1:76" ht="14.25" customHeight="1">
      <c r="A216" s="1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4"/>
      <c r="Z216" s="4"/>
      <c r="AA216" s="4"/>
      <c r="AB216" s="4"/>
      <c r="AC216" s="4"/>
      <c r="AD216" s="13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4"/>
      <c r="BC216" s="4"/>
      <c r="BD216" s="4"/>
      <c r="BE216" s="4"/>
      <c r="BF216" s="4"/>
      <c r="BG216" s="4"/>
      <c r="BH216" s="4"/>
      <c r="BI216" s="4"/>
      <c r="BJ216" s="4"/>
      <c r="BK216" s="31"/>
      <c r="BL216" s="32"/>
      <c r="BM216" s="4"/>
      <c r="BN216" s="31"/>
      <c r="BO216" s="32"/>
      <c r="BP216" s="4"/>
      <c r="BQ216" s="4"/>
      <c r="BR216" s="4"/>
      <c r="BS216" s="4"/>
      <c r="BT216" s="4"/>
      <c r="BU216" s="4"/>
      <c r="BV216" s="4"/>
      <c r="BW216" s="4"/>
      <c r="BX216" s="4"/>
    </row>
    <row r="217" spans="1:76" ht="14.25" customHeight="1">
      <c r="A217" s="1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4"/>
      <c r="Z217" s="4"/>
      <c r="AA217" s="4"/>
      <c r="AB217" s="4"/>
      <c r="AC217" s="4"/>
      <c r="AD217" s="13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4"/>
      <c r="BC217" s="4"/>
      <c r="BD217" s="4"/>
      <c r="BE217" s="4"/>
      <c r="BF217" s="4"/>
      <c r="BG217" s="4"/>
      <c r="BH217" s="4"/>
      <c r="BI217" s="4"/>
      <c r="BJ217" s="4"/>
      <c r="BK217" s="31"/>
      <c r="BL217" s="32"/>
      <c r="BM217" s="4"/>
      <c r="BN217" s="31"/>
      <c r="BO217" s="32"/>
      <c r="BP217" s="4"/>
      <c r="BQ217" s="4"/>
      <c r="BR217" s="4"/>
      <c r="BS217" s="4"/>
      <c r="BT217" s="4"/>
      <c r="BU217" s="4"/>
      <c r="BV217" s="4"/>
      <c r="BW217" s="4"/>
      <c r="BX217" s="4"/>
    </row>
    <row r="218" spans="1:76" ht="14.25" customHeight="1">
      <c r="A218" s="1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4"/>
      <c r="Z218" s="4"/>
      <c r="AA218" s="4"/>
      <c r="AB218" s="4"/>
      <c r="AC218" s="4"/>
      <c r="AD218" s="13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4"/>
      <c r="BC218" s="4"/>
      <c r="BD218" s="4"/>
      <c r="BE218" s="4"/>
      <c r="BF218" s="4"/>
      <c r="BG218" s="4"/>
      <c r="BH218" s="4"/>
      <c r="BI218" s="4"/>
      <c r="BJ218" s="4"/>
      <c r="BK218" s="31"/>
      <c r="BL218" s="32"/>
      <c r="BM218" s="4"/>
      <c r="BN218" s="31"/>
      <c r="BO218" s="32"/>
      <c r="BP218" s="4"/>
      <c r="BQ218" s="4"/>
      <c r="BR218" s="4"/>
      <c r="BS218" s="4"/>
      <c r="BT218" s="4"/>
      <c r="BU218" s="4"/>
      <c r="BV218" s="4"/>
      <c r="BW218" s="4"/>
      <c r="BX218" s="4"/>
    </row>
    <row r="219" spans="1:76" ht="14.25" customHeight="1">
      <c r="A219" s="1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4"/>
      <c r="Z219" s="4"/>
      <c r="AA219" s="4"/>
      <c r="AB219" s="4"/>
      <c r="AC219" s="4"/>
      <c r="AD219" s="13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4"/>
      <c r="BC219" s="4"/>
      <c r="BD219" s="4"/>
      <c r="BE219" s="4"/>
      <c r="BF219" s="4"/>
      <c r="BG219" s="4"/>
      <c r="BH219" s="4"/>
      <c r="BI219" s="4"/>
      <c r="BJ219" s="4"/>
      <c r="BK219" s="31"/>
      <c r="BL219" s="32"/>
      <c r="BM219" s="4"/>
      <c r="BN219" s="31"/>
      <c r="BO219" s="32"/>
      <c r="BP219" s="4"/>
      <c r="BQ219" s="4"/>
      <c r="BR219" s="4"/>
      <c r="BS219" s="4"/>
      <c r="BT219" s="4"/>
      <c r="BU219" s="4"/>
      <c r="BV219" s="4"/>
      <c r="BW219" s="4"/>
      <c r="BX219" s="4"/>
    </row>
    <row r="220" spans="1:76" ht="14.25" customHeight="1">
      <c r="A220" s="1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4"/>
      <c r="Z220" s="4"/>
      <c r="AA220" s="4"/>
      <c r="AB220" s="4"/>
      <c r="AC220" s="4"/>
      <c r="AD220" s="13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4"/>
      <c r="BC220" s="4"/>
      <c r="BD220" s="4"/>
      <c r="BE220" s="4"/>
      <c r="BF220" s="4"/>
      <c r="BG220" s="4"/>
      <c r="BH220" s="4"/>
      <c r="BI220" s="4"/>
      <c r="BJ220" s="4"/>
      <c r="BK220" s="31"/>
      <c r="BL220" s="32"/>
      <c r="BM220" s="4"/>
      <c r="BN220" s="31"/>
      <c r="BO220" s="32"/>
      <c r="BP220" s="4"/>
      <c r="BQ220" s="4"/>
      <c r="BR220" s="4"/>
      <c r="BS220" s="4"/>
      <c r="BT220" s="4"/>
      <c r="BU220" s="4"/>
      <c r="BV220" s="4"/>
      <c r="BW220" s="4"/>
      <c r="BX220" s="4"/>
    </row>
    <row r="221" spans="1:76" ht="14.25" customHeight="1">
      <c r="A221" s="1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4"/>
      <c r="Z221" s="4"/>
      <c r="AA221" s="4"/>
      <c r="AB221" s="4"/>
      <c r="AC221" s="4"/>
      <c r="AD221" s="13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4"/>
      <c r="BC221" s="4"/>
      <c r="BD221" s="4"/>
      <c r="BE221" s="4"/>
      <c r="BF221" s="4"/>
      <c r="BG221" s="4"/>
      <c r="BH221" s="4"/>
      <c r="BI221" s="4"/>
      <c r="BJ221" s="4"/>
      <c r="BK221" s="31"/>
      <c r="BL221" s="32"/>
      <c r="BM221" s="4"/>
      <c r="BN221" s="31"/>
      <c r="BO221" s="32"/>
      <c r="BP221" s="4"/>
      <c r="BQ221" s="4"/>
      <c r="BR221" s="4"/>
      <c r="BS221" s="4"/>
      <c r="BT221" s="4"/>
      <c r="BU221" s="4"/>
      <c r="BV221" s="4"/>
      <c r="BW221" s="4"/>
      <c r="BX221" s="4"/>
    </row>
    <row r="222" spans="1:76" ht="14.25" customHeight="1">
      <c r="A222" s="1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4"/>
      <c r="Z222" s="4"/>
      <c r="AA222" s="4"/>
      <c r="AB222" s="4"/>
      <c r="AC222" s="4"/>
      <c r="AD222" s="13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4"/>
      <c r="BC222" s="4"/>
      <c r="BD222" s="4"/>
      <c r="BE222" s="4"/>
      <c r="BF222" s="4"/>
      <c r="BG222" s="4"/>
      <c r="BH222" s="4"/>
      <c r="BI222" s="4"/>
      <c r="BJ222" s="4"/>
      <c r="BK222" s="31"/>
      <c r="BL222" s="32"/>
      <c r="BM222" s="4"/>
      <c r="BN222" s="31"/>
      <c r="BO222" s="32"/>
      <c r="BP222" s="4"/>
      <c r="BQ222" s="4"/>
      <c r="BR222" s="4"/>
      <c r="BS222" s="4"/>
      <c r="BT222" s="4"/>
      <c r="BU222" s="4"/>
      <c r="BV222" s="4"/>
      <c r="BW222" s="4"/>
      <c r="BX222" s="4"/>
    </row>
    <row r="223" spans="1:76" ht="14.25" customHeight="1">
      <c r="A223" s="1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4"/>
      <c r="Z223" s="4"/>
      <c r="AA223" s="4"/>
      <c r="AB223" s="4"/>
      <c r="AC223" s="4"/>
      <c r="AD223" s="13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4"/>
      <c r="BC223" s="4"/>
      <c r="BD223" s="4"/>
      <c r="BE223" s="4"/>
      <c r="BF223" s="4"/>
      <c r="BG223" s="4"/>
      <c r="BH223" s="4"/>
      <c r="BI223" s="4"/>
      <c r="BJ223" s="4"/>
      <c r="BK223" s="31"/>
      <c r="BL223" s="32"/>
      <c r="BM223" s="4"/>
      <c r="BN223" s="31"/>
      <c r="BO223" s="32"/>
      <c r="BP223" s="4"/>
      <c r="BQ223" s="4"/>
      <c r="BR223" s="4"/>
      <c r="BS223" s="4"/>
      <c r="BT223" s="4"/>
      <c r="BU223" s="4"/>
      <c r="BV223" s="4"/>
      <c r="BW223" s="4"/>
      <c r="BX223" s="4"/>
    </row>
    <row r="224" spans="1:76" ht="14.25" customHeight="1">
      <c r="A224" s="1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4"/>
      <c r="Z224" s="4"/>
      <c r="AA224" s="4"/>
      <c r="AB224" s="4"/>
      <c r="AC224" s="4"/>
      <c r="AD224" s="13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4"/>
      <c r="BC224" s="4"/>
      <c r="BD224" s="4"/>
      <c r="BE224" s="4"/>
      <c r="BF224" s="4"/>
      <c r="BG224" s="4"/>
      <c r="BH224" s="4"/>
      <c r="BI224" s="4"/>
      <c r="BJ224" s="4"/>
      <c r="BK224" s="31"/>
      <c r="BL224" s="32"/>
      <c r="BM224" s="4"/>
      <c r="BN224" s="31"/>
      <c r="BO224" s="32"/>
      <c r="BP224" s="4"/>
      <c r="BQ224" s="4"/>
      <c r="BR224" s="4"/>
      <c r="BS224" s="4"/>
      <c r="BT224" s="4"/>
      <c r="BU224" s="4"/>
      <c r="BV224" s="4"/>
      <c r="BW224" s="4"/>
      <c r="BX224" s="4"/>
    </row>
    <row r="225" spans="1:76" ht="14.25" customHeight="1">
      <c r="A225" s="1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4"/>
      <c r="Z225" s="4"/>
      <c r="AA225" s="4"/>
      <c r="AB225" s="4"/>
      <c r="AC225" s="4"/>
      <c r="AD225" s="13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4"/>
      <c r="BC225" s="4"/>
      <c r="BD225" s="4"/>
      <c r="BE225" s="4"/>
      <c r="BF225" s="4"/>
      <c r="BG225" s="4"/>
      <c r="BH225" s="4"/>
      <c r="BI225" s="4"/>
      <c r="BJ225" s="4"/>
      <c r="BK225" s="31"/>
      <c r="BL225" s="32"/>
      <c r="BM225" s="4"/>
      <c r="BN225" s="31"/>
      <c r="BO225" s="32"/>
      <c r="BP225" s="4"/>
      <c r="BQ225" s="4"/>
      <c r="BR225" s="4"/>
      <c r="BS225" s="4"/>
      <c r="BT225" s="4"/>
      <c r="BU225" s="4"/>
      <c r="BV225" s="4"/>
      <c r="BW225" s="4"/>
      <c r="BX225" s="4"/>
    </row>
    <row r="226" spans="1:76" ht="14.25" customHeight="1">
      <c r="A226" s="1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4"/>
      <c r="Z226" s="4"/>
      <c r="AA226" s="4"/>
      <c r="AB226" s="4"/>
      <c r="AC226" s="4"/>
      <c r="AD226" s="13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4"/>
      <c r="BC226" s="4"/>
      <c r="BD226" s="4"/>
      <c r="BE226" s="4"/>
      <c r="BF226" s="4"/>
      <c r="BG226" s="4"/>
      <c r="BH226" s="4"/>
      <c r="BI226" s="4"/>
      <c r="BJ226" s="4"/>
      <c r="BK226" s="31"/>
      <c r="BL226" s="32"/>
      <c r="BM226" s="4"/>
      <c r="BN226" s="31"/>
      <c r="BO226" s="32"/>
      <c r="BP226" s="4"/>
      <c r="BQ226" s="4"/>
      <c r="BR226" s="4"/>
      <c r="BS226" s="4"/>
      <c r="BT226" s="4"/>
      <c r="BU226" s="4"/>
      <c r="BV226" s="4"/>
      <c r="BW226" s="4"/>
      <c r="BX226" s="4"/>
    </row>
    <row r="227" spans="1:76" ht="14.25" customHeight="1">
      <c r="A227" s="1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4"/>
      <c r="Z227" s="4"/>
      <c r="AA227" s="4"/>
      <c r="AB227" s="4"/>
      <c r="AC227" s="4"/>
      <c r="AD227" s="13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4"/>
      <c r="BC227" s="4"/>
      <c r="BD227" s="4"/>
      <c r="BE227" s="4"/>
      <c r="BF227" s="4"/>
      <c r="BG227" s="4"/>
      <c r="BH227" s="4"/>
      <c r="BI227" s="4"/>
      <c r="BJ227" s="4"/>
      <c r="BK227" s="31"/>
      <c r="BL227" s="32"/>
      <c r="BM227" s="4"/>
      <c r="BN227" s="31"/>
      <c r="BO227" s="32"/>
      <c r="BP227" s="4"/>
      <c r="BQ227" s="4"/>
      <c r="BR227" s="4"/>
      <c r="BS227" s="4"/>
      <c r="BT227" s="4"/>
      <c r="BU227" s="4"/>
      <c r="BV227" s="4"/>
      <c r="BW227" s="4"/>
      <c r="BX227" s="4"/>
    </row>
    <row r="228" spans="1:76" ht="14.25" customHeight="1">
      <c r="A228" s="1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4"/>
      <c r="Z228" s="4"/>
      <c r="AA228" s="4"/>
      <c r="AB228" s="4"/>
      <c r="AC228" s="4"/>
      <c r="AD228" s="13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4"/>
      <c r="BC228" s="4"/>
      <c r="BD228" s="4"/>
      <c r="BE228" s="4"/>
      <c r="BF228" s="4"/>
      <c r="BG228" s="4"/>
      <c r="BH228" s="4"/>
      <c r="BI228" s="4"/>
      <c r="BJ228" s="4"/>
      <c r="BK228" s="31"/>
      <c r="BL228" s="32"/>
      <c r="BM228" s="4"/>
      <c r="BN228" s="31"/>
      <c r="BO228" s="32"/>
      <c r="BP228" s="4"/>
      <c r="BQ228" s="4"/>
      <c r="BR228" s="4"/>
      <c r="BS228" s="4"/>
      <c r="BT228" s="4"/>
      <c r="BU228" s="4"/>
      <c r="BV228" s="4"/>
      <c r="BW228" s="4"/>
      <c r="BX228" s="4"/>
    </row>
    <row r="229" spans="1:76" ht="14.25" customHeight="1">
      <c r="A229" s="1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4"/>
      <c r="Z229" s="4"/>
      <c r="AA229" s="4"/>
      <c r="AB229" s="4"/>
      <c r="AC229" s="4"/>
      <c r="AD229" s="13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4"/>
      <c r="BC229" s="4"/>
      <c r="BD229" s="4"/>
      <c r="BE229" s="4"/>
      <c r="BF229" s="4"/>
      <c r="BG229" s="4"/>
      <c r="BH229" s="4"/>
      <c r="BI229" s="4"/>
      <c r="BJ229" s="4"/>
      <c r="BK229" s="31"/>
      <c r="BL229" s="32"/>
      <c r="BM229" s="4"/>
      <c r="BN229" s="31"/>
      <c r="BO229" s="32"/>
      <c r="BP229" s="4"/>
      <c r="BQ229" s="4"/>
      <c r="BR229" s="4"/>
      <c r="BS229" s="4"/>
      <c r="BT229" s="4"/>
      <c r="BU229" s="4"/>
      <c r="BV229" s="4"/>
      <c r="BW229" s="4"/>
      <c r="BX229" s="4"/>
    </row>
    <row r="230" spans="1:76" ht="14.25" customHeight="1">
      <c r="A230" s="1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4"/>
      <c r="Z230" s="4"/>
      <c r="AA230" s="4"/>
      <c r="AB230" s="4"/>
      <c r="AC230" s="4"/>
      <c r="AD230" s="13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4"/>
      <c r="BC230" s="4"/>
      <c r="BD230" s="4"/>
      <c r="BE230" s="4"/>
      <c r="BF230" s="4"/>
      <c r="BG230" s="4"/>
      <c r="BH230" s="4"/>
      <c r="BI230" s="4"/>
      <c r="BJ230" s="4"/>
      <c r="BK230" s="31"/>
      <c r="BL230" s="32"/>
      <c r="BM230" s="4"/>
      <c r="BN230" s="31"/>
      <c r="BO230" s="32"/>
      <c r="BP230" s="4"/>
      <c r="BQ230" s="4"/>
      <c r="BR230" s="4"/>
      <c r="BS230" s="4"/>
      <c r="BT230" s="4"/>
      <c r="BU230" s="4"/>
      <c r="BV230" s="4"/>
      <c r="BW230" s="4"/>
      <c r="BX230" s="4"/>
    </row>
    <row r="231" spans="1:76" ht="14.25" customHeight="1">
      <c r="A231" s="1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4"/>
      <c r="Z231" s="4"/>
      <c r="AA231" s="4"/>
      <c r="AB231" s="4"/>
      <c r="AC231" s="4"/>
      <c r="AD231" s="13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4"/>
      <c r="BC231" s="4"/>
      <c r="BD231" s="4"/>
      <c r="BE231" s="4"/>
      <c r="BF231" s="4"/>
      <c r="BG231" s="4"/>
      <c r="BH231" s="4"/>
      <c r="BI231" s="4"/>
      <c r="BJ231" s="4"/>
      <c r="BK231" s="31"/>
      <c r="BL231" s="32"/>
      <c r="BM231" s="4"/>
      <c r="BN231" s="31"/>
      <c r="BO231" s="32"/>
      <c r="BP231" s="4"/>
      <c r="BQ231" s="4"/>
      <c r="BR231" s="4"/>
      <c r="BS231" s="4"/>
      <c r="BT231" s="4"/>
      <c r="BU231" s="4"/>
      <c r="BV231" s="4"/>
      <c r="BW231" s="4"/>
      <c r="BX231" s="4"/>
    </row>
    <row r="232" spans="1:76" ht="14.25" customHeight="1">
      <c r="A232" s="1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4"/>
      <c r="Z232" s="4"/>
      <c r="AA232" s="4"/>
      <c r="AB232" s="4"/>
      <c r="AC232" s="4"/>
      <c r="AD232" s="13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4"/>
      <c r="BC232" s="4"/>
      <c r="BD232" s="4"/>
      <c r="BE232" s="4"/>
      <c r="BF232" s="4"/>
      <c r="BG232" s="4"/>
      <c r="BH232" s="4"/>
      <c r="BI232" s="4"/>
      <c r="BJ232" s="4"/>
      <c r="BK232" s="31"/>
      <c r="BL232" s="32"/>
      <c r="BM232" s="4"/>
      <c r="BN232" s="31"/>
      <c r="BO232" s="32"/>
      <c r="BP232" s="4"/>
      <c r="BQ232" s="4"/>
      <c r="BR232" s="4"/>
      <c r="BS232" s="4"/>
      <c r="BT232" s="4"/>
      <c r="BU232" s="4"/>
      <c r="BV232" s="4"/>
      <c r="BW232" s="4"/>
      <c r="BX232" s="4"/>
    </row>
    <row r="233" spans="1:76" ht="14.25" customHeight="1">
      <c r="A233" s="1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4"/>
      <c r="Z233" s="4"/>
      <c r="AA233" s="4"/>
      <c r="AB233" s="4"/>
      <c r="AC233" s="4"/>
      <c r="AD233" s="13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4"/>
      <c r="BC233" s="4"/>
      <c r="BD233" s="4"/>
      <c r="BE233" s="4"/>
      <c r="BF233" s="4"/>
      <c r="BG233" s="4"/>
      <c r="BH233" s="4"/>
      <c r="BI233" s="4"/>
      <c r="BJ233" s="4"/>
      <c r="BK233" s="31"/>
      <c r="BL233" s="32"/>
      <c r="BM233" s="4"/>
      <c r="BN233" s="31"/>
      <c r="BO233" s="32"/>
      <c r="BP233" s="4"/>
      <c r="BQ233" s="4"/>
      <c r="BR233" s="4"/>
      <c r="BS233" s="4"/>
      <c r="BT233" s="4"/>
      <c r="BU233" s="4"/>
      <c r="BV233" s="4"/>
      <c r="BW233" s="4"/>
      <c r="BX233" s="4"/>
    </row>
    <row r="234" spans="1:76" ht="14.25" customHeight="1">
      <c r="A234" s="1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4"/>
      <c r="Z234" s="4"/>
      <c r="AA234" s="4"/>
      <c r="AB234" s="4"/>
      <c r="AC234" s="4"/>
      <c r="AD234" s="13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4"/>
      <c r="BC234" s="4"/>
      <c r="BD234" s="4"/>
      <c r="BE234" s="4"/>
      <c r="BF234" s="4"/>
      <c r="BG234" s="4"/>
      <c r="BH234" s="4"/>
      <c r="BI234" s="4"/>
      <c r="BJ234" s="4"/>
      <c r="BK234" s="31"/>
      <c r="BL234" s="32"/>
      <c r="BM234" s="4"/>
      <c r="BN234" s="31"/>
      <c r="BO234" s="32"/>
      <c r="BP234" s="4"/>
      <c r="BQ234" s="4"/>
      <c r="BR234" s="4"/>
      <c r="BS234" s="4"/>
      <c r="BT234" s="4"/>
      <c r="BU234" s="4"/>
      <c r="BV234" s="4"/>
      <c r="BW234" s="4"/>
      <c r="BX234" s="4"/>
    </row>
    <row r="235" spans="1:76" ht="14.25" customHeight="1">
      <c r="A235" s="1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4"/>
      <c r="Z235" s="4"/>
      <c r="AA235" s="4"/>
      <c r="AB235" s="4"/>
      <c r="AC235" s="4"/>
      <c r="AD235" s="13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4"/>
      <c r="BC235" s="4"/>
      <c r="BD235" s="4"/>
      <c r="BE235" s="4"/>
      <c r="BF235" s="4"/>
      <c r="BG235" s="4"/>
      <c r="BH235" s="4"/>
      <c r="BI235" s="4"/>
      <c r="BJ235" s="4"/>
      <c r="BK235" s="31"/>
      <c r="BL235" s="32"/>
      <c r="BM235" s="4"/>
      <c r="BN235" s="31"/>
      <c r="BO235" s="32"/>
      <c r="BP235" s="4"/>
      <c r="BQ235" s="4"/>
      <c r="BR235" s="4"/>
      <c r="BS235" s="4"/>
      <c r="BT235" s="4"/>
      <c r="BU235" s="4"/>
      <c r="BV235" s="4"/>
      <c r="BW235" s="4"/>
      <c r="BX235" s="4"/>
    </row>
    <row r="236" spans="1:76" ht="14.25" customHeight="1">
      <c r="A236" s="1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4"/>
      <c r="Z236" s="4"/>
      <c r="AA236" s="4"/>
      <c r="AB236" s="4"/>
      <c r="AC236" s="4"/>
      <c r="AD236" s="13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4"/>
      <c r="BC236" s="4"/>
      <c r="BD236" s="4"/>
      <c r="BE236" s="4"/>
      <c r="BF236" s="4"/>
      <c r="BG236" s="4"/>
      <c r="BH236" s="4"/>
      <c r="BI236" s="4"/>
      <c r="BJ236" s="4"/>
      <c r="BK236" s="31"/>
      <c r="BL236" s="32"/>
      <c r="BM236" s="4"/>
      <c r="BN236" s="31"/>
      <c r="BO236" s="32"/>
      <c r="BP236" s="4"/>
      <c r="BQ236" s="4"/>
      <c r="BR236" s="4"/>
      <c r="BS236" s="4"/>
      <c r="BT236" s="4"/>
      <c r="BU236" s="4"/>
      <c r="BV236" s="4"/>
      <c r="BW236" s="4"/>
      <c r="BX236" s="4"/>
    </row>
    <row r="237" spans="1:76" ht="14.25" customHeight="1">
      <c r="A237" s="1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4"/>
      <c r="Z237" s="4"/>
      <c r="AA237" s="4"/>
      <c r="AB237" s="4"/>
      <c r="AC237" s="4"/>
      <c r="AD237" s="13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4"/>
      <c r="BC237" s="4"/>
      <c r="BD237" s="4"/>
      <c r="BE237" s="4"/>
      <c r="BF237" s="4"/>
      <c r="BG237" s="4"/>
      <c r="BH237" s="4"/>
      <c r="BI237" s="4"/>
      <c r="BJ237" s="4"/>
      <c r="BK237" s="31"/>
      <c r="BL237" s="32"/>
      <c r="BM237" s="4"/>
      <c r="BN237" s="31"/>
      <c r="BO237" s="32"/>
      <c r="BP237" s="4"/>
      <c r="BQ237" s="4"/>
      <c r="BR237" s="4"/>
      <c r="BS237" s="4"/>
      <c r="BT237" s="4"/>
      <c r="BU237" s="4"/>
      <c r="BV237" s="4"/>
      <c r="BW237" s="4"/>
      <c r="BX237" s="4"/>
    </row>
    <row r="238" spans="1:76" ht="14.25" customHeight="1">
      <c r="A238" s="1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4"/>
      <c r="Z238" s="4"/>
      <c r="AA238" s="4"/>
      <c r="AB238" s="4"/>
      <c r="AC238" s="4"/>
      <c r="AD238" s="13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4"/>
      <c r="BC238" s="4"/>
      <c r="BD238" s="4"/>
      <c r="BE238" s="4"/>
      <c r="BF238" s="4"/>
      <c r="BG238" s="4"/>
      <c r="BH238" s="4"/>
      <c r="BI238" s="4"/>
      <c r="BJ238" s="4"/>
      <c r="BK238" s="31"/>
      <c r="BL238" s="32"/>
      <c r="BM238" s="4"/>
      <c r="BN238" s="31"/>
      <c r="BO238" s="32"/>
      <c r="BP238" s="4"/>
      <c r="BQ238" s="4"/>
      <c r="BR238" s="4"/>
      <c r="BS238" s="4"/>
      <c r="BT238" s="4"/>
      <c r="BU238" s="4"/>
      <c r="BV238" s="4"/>
      <c r="BW238" s="4"/>
      <c r="BX238" s="4"/>
    </row>
    <row r="239" spans="1:76" ht="14.25" customHeight="1">
      <c r="A239" s="1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4"/>
      <c r="Z239" s="4"/>
      <c r="AA239" s="4"/>
      <c r="AB239" s="4"/>
      <c r="AC239" s="4"/>
      <c r="AD239" s="13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4"/>
      <c r="BC239" s="4"/>
      <c r="BD239" s="4"/>
      <c r="BE239" s="4"/>
      <c r="BF239" s="4"/>
      <c r="BG239" s="4"/>
      <c r="BH239" s="4"/>
      <c r="BI239" s="4"/>
      <c r="BJ239" s="4"/>
      <c r="BK239" s="31"/>
      <c r="BL239" s="32"/>
      <c r="BM239" s="4"/>
      <c r="BN239" s="31"/>
      <c r="BO239" s="32"/>
      <c r="BP239" s="4"/>
      <c r="BQ239" s="4"/>
      <c r="BR239" s="4"/>
      <c r="BS239" s="4"/>
      <c r="BT239" s="4"/>
      <c r="BU239" s="4"/>
      <c r="BV239" s="4"/>
      <c r="BW239" s="4"/>
      <c r="BX239" s="4"/>
    </row>
    <row r="240" spans="1:76" ht="14.25" customHeight="1">
      <c r="A240" s="1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4"/>
      <c r="Z240" s="4"/>
      <c r="AA240" s="4"/>
      <c r="AB240" s="4"/>
      <c r="AC240" s="4"/>
      <c r="AD240" s="13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4"/>
      <c r="BC240" s="4"/>
      <c r="BD240" s="4"/>
      <c r="BE240" s="4"/>
      <c r="BF240" s="4"/>
      <c r="BG240" s="4"/>
      <c r="BH240" s="4"/>
      <c r="BI240" s="4"/>
      <c r="BJ240" s="4"/>
      <c r="BK240" s="31"/>
      <c r="BL240" s="32"/>
      <c r="BM240" s="4"/>
      <c r="BN240" s="31"/>
      <c r="BO240" s="32"/>
      <c r="BP240" s="4"/>
      <c r="BQ240" s="4"/>
      <c r="BR240" s="4"/>
      <c r="BS240" s="4"/>
      <c r="BT240" s="4"/>
      <c r="BU240" s="4"/>
      <c r="BV240" s="4"/>
      <c r="BW240" s="4"/>
      <c r="BX240" s="4"/>
    </row>
    <row r="241" spans="1:76" ht="14.25" customHeight="1">
      <c r="A241" s="1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4"/>
      <c r="Z241" s="4"/>
      <c r="AA241" s="4"/>
      <c r="AB241" s="4"/>
      <c r="AC241" s="4"/>
      <c r="AD241" s="13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4"/>
      <c r="BC241" s="4"/>
      <c r="BD241" s="4"/>
      <c r="BE241" s="4"/>
      <c r="BF241" s="4"/>
      <c r="BG241" s="4"/>
      <c r="BH241" s="4"/>
      <c r="BI241" s="4"/>
      <c r="BJ241" s="4"/>
      <c r="BK241" s="31"/>
      <c r="BL241" s="32"/>
      <c r="BM241" s="4"/>
      <c r="BN241" s="31"/>
      <c r="BO241" s="32"/>
      <c r="BP241" s="4"/>
      <c r="BQ241" s="4"/>
      <c r="BR241" s="4"/>
      <c r="BS241" s="4"/>
      <c r="BT241" s="4"/>
      <c r="BU241" s="4"/>
      <c r="BV241" s="4"/>
      <c r="BW241" s="4"/>
      <c r="BX241" s="4"/>
    </row>
    <row r="242" spans="1:76" ht="14.25" customHeight="1">
      <c r="A242" s="1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4"/>
      <c r="Z242" s="4"/>
      <c r="AA242" s="4"/>
      <c r="AB242" s="4"/>
      <c r="AC242" s="4"/>
      <c r="AD242" s="13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4"/>
      <c r="BC242" s="4"/>
      <c r="BD242" s="4"/>
      <c r="BE242" s="4"/>
      <c r="BF242" s="4"/>
      <c r="BG242" s="4"/>
      <c r="BH242" s="4"/>
      <c r="BI242" s="4"/>
      <c r="BJ242" s="4"/>
      <c r="BK242" s="31"/>
      <c r="BL242" s="32"/>
      <c r="BM242" s="4"/>
      <c r="BN242" s="31"/>
      <c r="BO242" s="32"/>
      <c r="BP242" s="4"/>
      <c r="BQ242" s="4"/>
      <c r="BR242" s="4"/>
      <c r="BS242" s="4"/>
      <c r="BT242" s="4"/>
      <c r="BU242" s="4"/>
      <c r="BV242" s="4"/>
      <c r="BW242" s="4"/>
      <c r="BX242" s="4"/>
    </row>
    <row r="243" spans="1:76" ht="14.25" customHeight="1">
      <c r="A243" s="1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4"/>
      <c r="Z243" s="4"/>
      <c r="AA243" s="4"/>
      <c r="AB243" s="4"/>
      <c r="AC243" s="4"/>
      <c r="AD243" s="13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4"/>
      <c r="BC243" s="4"/>
      <c r="BD243" s="4"/>
      <c r="BE243" s="4"/>
      <c r="BF243" s="4"/>
      <c r="BG243" s="4"/>
      <c r="BH243" s="4"/>
      <c r="BI243" s="4"/>
      <c r="BJ243" s="4"/>
      <c r="BK243" s="31"/>
      <c r="BL243" s="32"/>
      <c r="BM243" s="4"/>
      <c r="BN243" s="31"/>
      <c r="BO243" s="32"/>
      <c r="BP243" s="4"/>
      <c r="BQ243" s="4"/>
      <c r="BR243" s="4"/>
      <c r="BS243" s="4"/>
      <c r="BT243" s="4"/>
      <c r="BU243" s="4"/>
      <c r="BV243" s="4"/>
      <c r="BW243" s="4"/>
      <c r="BX243" s="4"/>
    </row>
    <row r="244" spans="1:76" ht="14.25" customHeight="1">
      <c r="A244" s="1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4"/>
      <c r="Z244" s="4"/>
      <c r="AA244" s="4"/>
      <c r="AB244" s="4"/>
      <c r="AC244" s="4"/>
      <c r="AD244" s="13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4"/>
      <c r="BC244" s="4"/>
      <c r="BD244" s="4"/>
      <c r="BE244" s="4"/>
      <c r="BF244" s="4"/>
      <c r="BG244" s="4"/>
      <c r="BH244" s="4"/>
      <c r="BI244" s="4"/>
      <c r="BJ244" s="4"/>
      <c r="BK244" s="31"/>
      <c r="BL244" s="32"/>
      <c r="BM244" s="4"/>
      <c r="BN244" s="31"/>
      <c r="BO244" s="32"/>
      <c r="BP244" s="4"/>
      <c r="BQ244" s="4"/>
      <c r="BR244" s="4"/>
      <c r="BS244" s="4"/>
      <c r="BT244" s="4"/>
      <c r="BU244" s="4"/>
      <c r="BV244" s="4"/>
      <c r="BW244" s="4"/>
      <c r="BX244" s="4"/>
    </row>
    <row r="245" spans="1:76" ht="14.25" customHeight="1">
      <c r="A245" s="1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4"/>
      <c r="Z245" s="4"/>
      <c r="AA245" s="4"/>
      <c r="AB245" s="4"/>
      <c r="AC245" s="4"/>
      <c r="AD245" s="13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4"/>
      <c r="BC245" s="4"/>
      <c r="BD245" s="4"/>
      <c r="BE245" s="4"/>
      <c r="BF245" s="4"/>
      <c r="BG245" s="4"/>
      <c r="BH245" s="4"/>
      <c r="BI245" s="4"/>
      <c r="BJ245" s="4"/>
      <c r="BK245" s="31"/>
      <c r="BL245" s="32"/>
      <c r="BM245" s="4"/>
      <c r="BN245" s="31"/>
      <c r="BO245" s="32"/>
      <c r="BP245" s="4"/>
      <c r="BQ245" s="4"/>
      <c r="BR245" s="4"/>
      <c r="BS245" s="4"/>
      <c r="BT245" s="4"/>
      <c r="BU245" s="4"/>
      <c r="BV245" s="4"/>
      <c r="BW245" s="4"/>
      <c r="BX245" s="4"/>
    </row>
    <row r="246" spans="1:76" ht="14.25" customHeight="1">
      <c r="A246" s="1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4"/>
      <c r="Z246" s="4"/>
      <c r="AA246" s="4"/>
      <c r="AB246" s="4"/>
      <c r="AC246" s="4"/>
      <c r="AD246" s="13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4"/>
      <c r="BC246" s="4"/>
      <c r="BD246" s="4"/>
      <c r="BE246" s="4"/>
      <c r="BF246" s="4"/>
      <c r="BG246" s="4"/>
      <c r="BH246" s="4"/>
      <c r="BI246" s="4"/>
      <c r="BJ246" s="4"/>
      <c r="BK246" s="31"/>
      <c r="BL246" s="32"/>
      <c r="BM246" s="4"/>
      <c r="BN246" s="31"/>
      <c r="BO246" s="32"/>
      <c r="BP246" s="4"/>
      <c r="BQ246" s="4"/>
      <c r="BR246" s="4"/>
      <c r="BS246" s="4"/>
      <c r="BT246" s="4"/>
      <c r="BU246" s="4"/>
      <c r="BV246" s="4"/>
      <c r="BW246" s="4"/>
      <c r="BX246" s="4"/>
    </row>
    <row r="247" spans="1:76" ht="14.25" customHeight="1">
      <c r="A247" s="1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4"/>
      <c r="Z247" s="4"/>
      <c r="AA247" s="4"/>
      <c r="AB247" s="4"/>
      <c r="AC247" s="4"/>
      <c r="AD247" s="13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4"/>
      <c r="BC247" s="4"/>
      <c r="BD247" s="4"/>
      <c r="BE247" s="4"/>
      <c r="BF247" s="4"/>
      <c r="BG247" s="4"/>
      <c r="BH247" s="4"/>
      <c r="BI247" s="4"/>
      <c r="BJ247" s="4"/>
      <c r="BK247" s="31"/>
      <c r="BL247" s="32"/>
      <c r="BM247" s="4"/>
      <c r="BN247" s="31"/>
      <c r="BO247" s="32"/>
      <c r="BP247" s="4"/>
      <c r="BQ247" s="4"/>
      <c r="BR247" s="4"/>
      <c r="BS247" s="4"/>
      <c r="BT247" s="4"/>
      <c r="BU247" s="4"/>
      <c r="BV247" s="4"/>
      <c r="BW247" s="4"/>
      <c r="BX247" s="4"/>
    </row>
    <row r="248" spans="1:76" ht="14.25" customHeight="1">
      <c r="A248" s="1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4"/>
      <c r="Z248" s="4"/>
      <c r="AA248" s="4"/>
      <c r="AB248" s="4"/>
      <c r="AC248" s="4"/>
      <c r="AD248" s="13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4"/>
      <c r="BC248" s="4"/>
      <c r="BD248" s="4"/>
      <c r="BE248" s="4"/>
      <c r="BF248" s="4"/>
      <c r="BG248" s="4"/>
      <c r="BH248" s="4"/>
      <c r="BI248" s="4"/>
      <c r="BJ248" s="4"/>
      <c r="BK248" s="31"/>
      <c r="BL248" s="32"/>
      <c r="BM248" s="4"/>
      <c r="BN248" s="31"/>
      <c r="BO248" s="32"/>
      <c r="BP248" s="4"/>
      <c r="BQ248" s="4"/>
      <c r="BR248" s="4"/>
      <c r="BS248" s="4"/>
      <c r="BT248" s="4"/>
      <c r="BU248" s="4"/>
      <c r="BV248" s="4"/>
      <c r="BW248" s="4"/>
      <c r="BX248" s="4"/>
    </row>
    <row r="249" spans="1:76" ht="14.25" customHeight="1">
      <c r="A249" s="1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4"/>
      <c r="Z249" s="4"/>
      <c r="AA249" s="4"/>
      <c r="AB249" s="4"/>
      <c r="AC249" s="4"/>
      <c r="AD249" s="13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4"/>
      <c r="BC249" s="4"/>
      <c r="BD249" s="4"/>
      <c r="BE249" s="4"/>
      <c r="BF249" s="4"/>
      <c r="BG249" s="4"/>
      <c r="BH249" s="4"/>
      <c r="BI249" s="4"/>
      <c r="BJ249" s="4"/>
      <c r="BK249" s="31"/>
      <c r="BL249" s="32"/>
      <c r="BM249" s="4"/>
      <c r="BN249" s="31"/>
      <c r="BO249" s="32"/>
      <c r="BP249" s="4"/>
      <c r="BQ249" s="4"/>
      <c r="BR249" s="4"/>
      <c r="BS249" s="4"/>
      <c r="BT249" s="4"/>
      <c r="BU249" s="4"/>
      <c r="BV249" s="4"/>
      <c r="BW249" s="4"/>
      <c r="BX249" s="4"/>
    </row>
    <row r="250" spans="1:76" ht="14.25" customHeight="1">
      <c r="A250" s="1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4"/>
      <c r="Z250" s="4"/>
      <c r="AA250" s="4"/>
      <c r="AB250" s="4"/>
      <c r="AC250" s="4"/>
      <c r="AD250" s="13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4"/>
      <c r="BC250" s="4"/>
      <c r="BD250" s="4"/>
      <c r="BE250" s="4"/>
      <c r="BF250" s="4"/>
      <c r="BG250" s="4"/>
      <c r="BH250" s="4"/>
      <c r="BI250" s="4"/>
      <c r="BJ250" s="4"/>
      <c r="BK250" s="31"/>
      <c r="BL250" s="32"/>
      <c r="BM250" s="4"/>
      <c r="BN250" s="31"/>
      <c r="BO250" s="32"/>
      <c r="BP250" s="4"/>
      <c r="BQ250" s="4"/>
      <c r="BR250" s="4"/>
      <c r="BS250" s="4"/>
      <c r="BT250" s="4"/>
      <c r="BU250" s="4"/>
      <c r="BV250" s="4"/>
      <c r="BW250" s="4"/>
      <c r="BX250" s="4"/>
    </row>
    <row r="251" spans="1:76" ht="14.25" customHeight="1">
      <c r="A251" s="1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4"/>
      <c r="Z251" s="4"/>
      <c r="AA251" s="4"/>
      <c r="AB251" s="4"/>
      <c r="AC251" s="4"/>
      <c r="AD251" s="13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4"/>
      <c r="BC251" s="4"/>
      <c r="BD251" s="4"/>
      <c r="BE251" s="4"/>
      <c r="BF251" s="4"/>
      <c r="BG251" s="4"/>
      <c r="BH251" s="4"/>
      <c r="BI251" s="4"/>
      <c r="BJ251" s="4"/>
      <c r="BK251" s="31"/>
      <c r="BL251" s="32"/>
      <c r="BM251" s="4"/>
      <c r="BN251" s="31"/>
      <c r="BO251" s="32"/>
      <c r="BP251" s="4"/>
      <c r="BQ251" s="4"/>
      <c r="BR251" s="4"/>
      <c r="BS251" s="4"/>
      <c r="BT251" s="4"/>
      <c r="BU251" s="4"/>
      <c r="BV251" s="4"/>
      <c r="BW251" s="4"/>
      <c r="BX251" s="4"/>
    </row>
    <row r="252" spans="1:76" ht="14.25" customHeight="1">
      <c r="A252" s="1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4"/>
      <c r="Z252" s="4"/>
      <c r="AA252" s="4"/>
      <c r="AB252" s="4"/>
      <c r="AC252" s="4"/>
      <c r="AD252" s="13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4"/>
      <c r="BC252" s="4"/>
      <c r="BD252" s="4"/>
      <c r="BE252" s="4"/>
      <c r="BF252" s="4"/>
      <c r="BG252" s="4"/>
      <c r="BH252" s="4"/>
      <c r="BI252" s="4"/>
      <c r="BJ252" s="4"/>
      <c r="BK252" s="31"/>
      <c r="BL252" s="32"/>
      <c r="BM252" s="4"/>
      <c r="BN252" s="31"/>
      <c r="BO252" s="32"/>
      <c r="BP252" s="4"/>
      <c r="BQ252" s="4"/>
      <c r="BR252" s="4"/>
      <c r="BS252" s="4"/>
      <c r="BT252" s="4"/>
      <c r="BU252" s="4"/>
      <c r="BV252" s="4"/>
      <c r="BW252" s="4"/>
      <c r="BX252" s="4"/>
    </row>
    <row r="253" spans="1:76" ht="14.25" customHeight="1">
      <c r="A253" s="1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4"/>
      <c r="Z253" s="4"/>
      <c r="AA253" s="4"/>
      <c r="AB253" s="4"/>
      <c r="AC253" s="4"/>
      <c r="AD253" s="13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4"/>
      <c r="BC253" s="4"/>
      <c r="BD253" s="4"/>
      <c r="BE253" s="4"/>
      <c r="BF253" s="4"/>
      <c r="BG253" s="4"/>
      <c r="BH253" s="4"/>
      <c r="BI253" s="4"/>
      <c r="BJ253" s="4"/>
      <c r="BK253" s="31"/>
      <c r="BL253" s="32"/>
      <c r="BM253" s="4"/>
      <c r="BN253" s="31"/>
      <c r="BO253" s="32"/>
      <c r="BP253" s="4"/>
      <c r="BQ253" s="4"/>
      <c r="BR253" s="4"/>
      <c r="BS253" s="4"/>
      <c r="BT253" s="4"/>
      <c r="BU253" s="4"/>
      <c r="BV253" s="4"/>
      <c r="BW253" s="4"/>
      <c r="BX253" s="4"/>
    </row>
    <row r="254" spans="1:76" ht="14.25" customHeight="1">
      <c r="A254" s="1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4"/>
      <c r="Z254" s="4"/>
      <c r="AA254" s="4"/>
      <c r="AB254" s="4"/>
      <c r="AC254" s="4"/>
      <c r="AD254" s="13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4"/>
      <c r="BC254" s="4"/>
      <c r="BD254" s="4"/>
      <c r="BE254" s="4"/>
      <c r="BF254" s="4"/>
      <c r="BG254" s="4"/>
      <c r="BH254" s="4"/>
      <c r="BI254" s="4"/>
      <c r="BJ254" s="4"/>
      <c r="BK254" s="31"/>
      <c r="BL254" s="32"/>
      <c r="BM254" s="4"/>
      <c r="BN254" s="31"/>
      <c r="BO254" s="32"/>
      <c r="BP254" s="4"/>
      <c r="BQ254" s="4"/>
      <c r="BR254" s="4"/>
      <c r="BS254" s="4"/>
      <c r="BT254" s="4"/>
      <c r="BU254" s="4"/>
      <c r="BV254" s="4"/>
      <c r="BW254" s="4"/>
      <c r="BX254" s="4"/>
    </row>
    <row r="255" spans="1:76" ht="14.25" customHeight="1">
      <c r="A255" s="1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4"/>
      <c r="Z255" s="4"/>
      <c r="AA255" s="4"/>
      <c r="AB255" s="4"/>
      <c r="AC255" s="4"/>
      <c r="AD255" s="13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4"/>
      <c r="BC255" s="4"/>
      <c r="BD255" s="4"/>
      <c r="BE255" s="4"/>
      <c r="BF255" s="4"/>
      <c r="BG255" s="4"/>
      <c r="BH255" s="4"/>
      <c r="BI255" s="4"/>
      <c r="BJ255" s="4"/>
      <c r="BK255" s="31"/>
      <c r="BL255" s="32"/>
      <c r="BM255" s="4"/>
      <c r="BN255" s="31"/>
      <c r="BO255" s="32"/>
      <c r="BP255" s="4"/>
      <c r="BQ255" s="4"/>
      <c r="BR255" s="4"/>
      <c r="BS255" s="4"/>
      <c r="BT255" s="4"/>
      <c r="BU255" s="4"/>
      <c r="BV255" s="4"/>
      <c r="BW255" s="4"/>
      <c r="BX255" s="4"/>
    </row>
    <row r="256" spans="1:76" ht="14.25" customHeight="1">
      <c r="A256" s="1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4"/>
      <c r="Z256" s="4"/>
      <c r="AA256" s="4"/>
      <c r="AB256" s="4"/>
      <c r="AC256" s="4"/>
      <c r="AD256" s="13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4"/>
      <c r="BC256" s="4"/>
      <c r="BD256" s="4"/>
      <c r="BE256" s="4"/>
      <c r="BF256" s="4"/>
      <c r="BG256" s="4"/>
      <c r="BH256" s="4"/>
      <c r="BI256" s="4"/>
      <c r="BJ256" s="4"/>
      <c r="BK256" s="31"/>
      <c r="BL256" s="32"/>
      <c r="BM256" s="4"/>
      <c r="BN256" s="31"/>
      <c r="BO256" s="32"/>
      <c r="BP256" s="4"/>
      <c r="BQ256" s="4"/>
      <c r="BR256" s="4"/>
      <c r="BS256" s="4"/>
      <c r="BT256" s="4"/>
      <c r="BU256" s="4"/>
      <c r="BV256" s="4"/>
      <c r="BW256" s="4"/>
      <c r="BX256" s="4"/>
    </row>
    <row r="257" spans="1:76" ht="14.25" customHeight="1">
      <c r="A257" s="1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4"/>
      <c r="Z257" s="4"/>
      <c r="AA257" s="4"/>
      <c r="AB257" s="4"/>
      <c r="AC257" s="4"/>
      <c r="AD257" s="13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4"/>
      <c r="BC257" s="4"/>
      <c r="BD257" s="4"/>
      <c r="BE257" s="4"/>
      <c r="BF257" s="4"/>
      <c r="BG257" s="4"/>
      <c r="BH257" s="4"/>
      <c r="BI257" s="4"/>
      <c r="BJ257" s="4"/>
      <c r="BK257" s="31"/>
      <c r="BL257" s="32"/>
      <c r="BM257" s="4"/>
      <c r="BN257" s="31"/>
      <c r="BO257" s="32"/>
      <c r="BP257" s="4"/>
      <c r="BQ257" s="4"/>
      <c r="BR257" s="4"/>
      <c r="BS257" s="4"/>
      <c r="BT257" s="4"/>
      <c r="BU257" s="4"/>
      <c r="BV257" s="4"/>
      <c r="BW257" s="4"/>
      <c r="BX257" s="4"/>
    </row>
    <row r="258" spans="1:76" ht="14.25" customHeight="1">
      <c r="A258" s="1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4"/>
      <c r="Z258" s="4"/>
      <c r="AA258" s="4"/>
      <c r="AB258" s="4"/>
      <c r="AC258" s="4"/>
      <c r="AD258" s="13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4"/>
      <c r="BC258" s="4"/>
      <c r="BD258" s="4"/>
      <c r="BE258" s="4"/>
      <c r="BF258" s="4"/>
      <c r="BG258" s="4"/>
      <c r="BH258" s="4"/>
      <c r="BI258" s="4"/>
      <c r="BJ258" s="4"/>
      <c r="BK258" s="31"/>
      <c r="BL258" s="32"/>
      <c r="BM258" s="4"/>
      <c r="BN258" s="31"/>
      <c r="BO258" s="32"/>
      <c r="BP258" s="4"/>
      <c r="BQ258" s="4"/>
      <c r="BR258" s="4"/>
      <c r="BS258" s="4"/>
      <c r="BT258" s="4"/>
      <c r="BU258" s="4"/>
      <c r="BV258" s="4"/>
      <c r="BW258" s="4"/>
      <c r="BX258" s="4"/>
    </row>
    <row r="259" spans="1:76" ht="14.25" customHeight="1">
      <c r="A259" s="1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4"/>
      <c r="Z259" s="4"/>
      <c r="AA259" s="4"/>
      <c r="AB259" s="4"/>
      <c r="AC259" s="4"/>
      <c r="AD259" s="13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4"/>
      <c r="BC259" s="4"/>
      <c r="BD259" s="4"/>
      <c r="BE259" s="4"/>
      <c r="BF259" s="4"/>
      <c r="BG259" s="4"/>
      <c r="BH259" s="4"/>
      <c r="BI259" s="4"/>
      <c r="BJ259" s="4"/>
      <c r="BK259" s="31"/>
      <c r="BL259" s="32"/>
      <c r="BM259" s="4"/>
      <c r="BN259" s="31"/>
      <c r="BO259" s="32"/>
      <c r="BP259" s="4"/>
      <c r="BQ259" s="4"/>
      <c r="BR259" s="4"/>
      <c r="BS259" s="4"/>
      <c r="BT259" s="4"/>
      <c r="BU259" s="4"/>
      <c r="BV259" s="4"/>
      <c r="BW259" s="4"/>
      <c r="BX259" s="4"/>
    </row>
    <row r="260" spans="1:76" ht="14.25" customHeight="1">
      <c r="A260" s="1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4"/>
      <c r="Z260" s="4"/>
      <c r="AA260" s="4"/>
      <c r="AB260" s="4"/>
      <c r="AC260" s="4"/>
      <c r="AD260" s="13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4"/>
      <c r="BC260" s="4"/>
      <c r="BD260" s="4"/>
      <c r="BE260" s="4"/>
      <c r="BF260" s="4"/>
      <c r="BG260" s="4"/>
      <c r="BH260" s="4"/>
      <c r="BI260" s="4"/>
      <c r="BJ260" s="4"/>
      <c r="BK260" s="31"/>
      <c r="BL260" s="32"/>
      <c r="BM260" s="4"/>
      <c r="BN260" s="31"/>
      <c r="BO260" s="32"/>
      <c r="BP260" s="4"/>
      <c r="BQ260" s="4"/>
      <c r="BR260" s="4"/>
      <c r="BS260" s="4"/>
      <c r="BT260" s="4"/>
      <c r="BU260" s="4"/>
      <c r="BV260" s="4"/>
      <c r="BW260" s="4"/>
      <c r="BX260" s="4"/>
    </row>
    <row r="261" spans="1:76" ht="14.25" customHeight="1">
      <c r="A261" s="1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4"/>
      <c r="Z261" s="4"/>
      <c r="AA261" s="4"/>
      <c r="AB261" s="4"/>
      <c r="AC261" s="4"/>
      <c r="AD261" s="13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4"/>
      <c r="BC261" s="4"/>
      <c r="BD261" s="4"/>
      <c r="BE261" s="4"/>
      <c r="BF261" s="4"/>
      <c r="BG261" s="4"/>
      <c r="BH261" s="4"/>
      <c r="BI261" s="4"/>
      <c r="BJ261" s="4"/>
      <c r="BK261" s="31"/>
      <c r="BL261" s="32"/>
      <c r="BM261" s="4"/>
      <c r="BN261" s="31"/>
      <c r="BO261" s="32"/>
      <c r="BP261" s="4"/>
      <c r="BQ261" s="4"/>
      <c r="BR261" s="4"/>
      <c r="BS261" s="4"/>
      <c r="BT261" s="4"/>
      <c r="BU261" s="4"/>
      <c r="BV261" s="4"/>
      <c r="BW261" s="4"/>
      <c r="BX261" s="4"/>
    </row>
    <row r="262" spans="1:76" ht="14.25" customHeight="1">
      <c r="A262" s="1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4"/>
      <c r="Z262" s="4"/>
      <c r="AA262" s="4"/>
      <c r="AB262" s="4"/>
      <c r="AC262" s="4"/>
      <c r="AD262" s="13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4"/>
      <c r="BC262" s="4"/>
      <c r="BD262" s="4"/>
      <c r="BE262" s="4"/>
      <c r="BF262" s="4"/>
      <c r="BG262" s="4"/>
      <c r="BH262" s="4"/>
      <c r="BI262" s="4"/>
      <c r="BJ262" s="4"/>
      <c r="BK262" s="31"/>
      <c r="BL262" s="32"/>
      <c r="BM262" s="4"/>
      <c r="BN262" s="31"/>
      <c r="BO262" s="32"/>
      <c r="BP262" s="4"/>
      <c r="BQ262" s="4"/>
      <c r="BR262" s="4"/>
      <c r="BS262" s="4"/>
      <c r="BT262" s="4"/>
      <c r="BU262" s="4"/>
      <c r="BV262" s="4"/>
      <c r="BW262" s="4"/>
      <c r="BX262" s="4"/>
    </row>
    <row r="263" spans="1:76" ht="14.25" customHeight="1">
      <c r="A263" s="1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4"/>
      <c r="Z263" s="4"/>
      <c r="AA263" s="4"/>
      <c r="AB263" s="4"/>
      <c r="AC263" s="4"/>
      <c r="AD263" s="13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4"/>
      <c r="BC263" s="4"/>
      <c r="BD263" s="4"/>
      <c r="BE263" s="4"/>
      <c r="BF263" s="4"/>
      <c r="BG263" s="4"/>
      <c r="BH263" s="4"/>
      <c r="BI263" s="4"/>
      <c r="BJ263" s="4"/>
      <c r="BK263" s="31"/>
      <c r="BL263" s="32"/>
      <c r="BM263" s="4"/>
      <c r="BN263" s="31"/>
      <c r="BO263" s="32"/>
      <c r="BP263" s="4"/>
      <c r="BQ263" s="4"/>
      <c r="BR263" s="4"/>
      <c r="BS263" s="4"/>
      <c r="BT263" s="4"/>
      <c r="BU263" s="4"/>
      <c r="BV263" s="4"/>
      <c r="BW263" s="4"/>
      <c r="BX263" s="4"/>
    </row>
    <row r="264" spans="1:76" ht="14.25" customHeight="1">
      <c r="A264" s="1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4"/>
      <c r="Z264" s="4"/>
      <c r="AA264" s="4"/>
      <c r="AB264" s="4"/>
      <c r="AC264" s="4"/>
      <c r="AD264" s="13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4"/>
      <c r="BC264" s="4"/>
      <c r="BD264" s="4"/>
      <c r="BE264" s="4"/>
      <c r="BF264" s="4"/>
      <c r="BG264" s="4"/>
      <c r="BH264" s="4"/>
      <c r="BI264" s="4"/>
      <c r="BJ264" s="4"/>
      <c r="BK264" s="31"/>
      <c r="BL264" s="32"/>
      <c r="BM264" s="4"/>
      <c r="BN264" s="31"/>
      <c r="BO264" s="32"/>
      <c r="BP264" s="4"/>
      <c r="BQ264" s="4"/>
      <c r="BR264" s="4"/>
      <c r="BS264" s="4"/>
      <c r="BT264" s="4"/>
      <c r="BU264" s="4"/>
      <c r="BV264" s="4"/>
      <c r="BW264" s="4"/>
      <c r="BX264" s="4"/>
    </row>
    <row r="265" spans="1:76" ht="14.25" customHeight="1">
      <c r="A265" s="1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4"/>
      <c r="Z265" s="4"/>
      <c r="AA265" s="4"/>
      <c r="AB265" s="4"/>
      <c r="AC265" s="4"/>
      <c r="AD265" s="13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4"/>
      <c r="BC265" s="4"/>
      <c r="BD265" s="4"/>
      <c r="BE265" s="4"/>
      <c r="BF265" s="4"/>
      <c r="BG265" s="4"/>
      <c r="BH265" s="4"/>
      <c r="BI265" s="4"/>
      <c r="BJ265" s="4"/>
      <c r="BK265" s="31"/>
      <c r="BL265" s="32"/>
      <c r="BM265" s="4"/>
      <c r="BN265" s="31"/>
      <c r="BO265" s="32"/>
      <c r="BP265" s="4"/>
      <c r="BQ265" s="4"/>
      <c r="BR265" s="4"/>
      <c r="BS265" s="4"/>
      <c r="BT265" s="4"/>
      <c r="BU265" s="4"/>
      <c r="BV265" s="4"/>
      <c r="BW265" s="4"/>
      <c r="BX265" s="4"/>
    </row>
    <row r="266" spans="1:76" ht="14.25" customHeight="1">
      <c r="A266" s="1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4"/>
      <c r="Z266" s="4"/>
      <c r="AA266" s="4"/>
      <c r="AB266" s="4"/>
      <c r="AC266" s="4"/>
      <c r="AD266" s="13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4"/>
      <c r="BC266" s="4"/>
      <c r="BD266" s="4"/>
      <c r="BE266" s="4"/>
      <c r="BF266" s="4"/>
      <c r="BG266" s="4"/>
      <c r="BH266" s="4"/>
      <c r="BI266" s="4"/>
      <c r="BJ266" s="4"/>
      <c r="BK266" s="31"/>
      <c r="BL266" s="32"/>
      <c r="BM266" s="4"/>
      <c r="BN266" s="31"/>
      <c r="BO266" s="32"/>
      <c r="BP266" s="4"/>
      <c r="BQ266" s="4"/>
      <c r="BR266" s="4"/>
      <c r="BS266" s="4"/>
      <c r="BT266" s="4"/>
      <c r="BU266" s="4"/>
      <c r="BV266" s="4"/>
      <c r="BW266" s="4"/>
      <c r="BX266" s="4"/>
    </row>
    <row r="267" spans="1:76" ht="14.25" customHeight="1">
      <c r="A267" s="1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4"/>
      <c r="Z267" s="4"/>
      <c r="AA267" s="4"/>
      <c r="AB267" s="4"/>
      <c r="AC267" s="4"/>
      <c r="AD267" s="13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4"/>
      <c r="BC267" s="4"/>
      <c r="BD267" s="4"/>
      <c r="BE267" s="4"/>
      <c r="BF267" s="4"/>
      <c r="BG267" s="4"/>
      <c r="BH267" s="4"/>
      <c r="BI267" s="4"/>
      <c r="BJ267" s="4"/>
      <c r="BK267" s="31"/>
      <c r="BL267" s="32"/>
      <c r="BM267" s="4"/>
      <c r="BN267" s="31"/>
      <c r="BO267" s="32"/>
      <c r="BP267" s="4"/>
      <c r="BQ267" s="4"/>
      <c r="BR267" s="4"/>
      <c r="BS267" s="4"/>
      <c r="BT267" s="4"/>
      <c r="BU267" s="4"/>
      <c r="BV267" s="4"/>
      <c r="BW267" s="4"/>
      <c r="BX267" s="4"/>
    </row>
    <row r="268" spans="1:76" ht="14.25" customHeight="1">
      <c r="A268" s="1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4"/>
      <c r="Z268" s="4"/>
      <c r="AA268" s="4"/>
      <c r="AB268" s="4"/>
      <c r="AC268" s="4"/>
      <c r="AD268" s="13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4"/>
      <c r="BC268" s="4"/>
      <c r="BD268" s="4"/>
      <c r="BE268" s="4"/>
      <c r="BF268" s="4"/>
      <c r="BG268" s="4"/>
      <c r="BH268" s="4"/>
      <c r="BI268" s="4"/>
      <c r="BJ268" s="4"/>
      <c r="BK268" s="31"/>
      <c r="BL268" s="32"/>
      <c r="BM268" s="4"/>
      <c r="BN268" s="31"/>
      <c r="BO268" s="32"/>
      <c r="BP268" s="4"/>
      <c r="BQ268" s="4"/>
      <c r="BR268" s="4"/>
      <c r="BS268" s="4"/>
      <c r="BT268" s="4"/>
      <c r="BU268" s="4"/>
      <c r="BV268" s="4"/>
      <c r="BW268" s="4"/>
      <c r="BX268" s="4"/>
    </row>
    <row r="269" spans="1:76" ht="14.25" customHeight="1">
      <c r="A269" s="1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4"/>
      <c r="Z269" s="4"/>
      <c r="AA269" s="4"/>
      <c r="AB269" s="4"/>
      <c r="AC269" s="4"/>
      <c r="AD269" s="13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4"/>
      <c r="BC269" s="4"/>
      <c r="BD269" s="4"/>
      <c r="BE269" s="4"/>
      <c r="BF269" s="4"/>
      <c r="BG269" s="4"/>
      <c r="BH269" s="4"/>
      <c r="BI269" s="4"/>
      <c r="BJ269" s="4"/>
      <c r="BK269" s="31"/>
      <c r="BL269" s="32"/>
      <c r="BM269" s="4"/>
      <c r="BN269" s="31"/>
      <c r="BO269" s="32"/>
      <c r="BP269" s="4"/>
      <c r="BQ269" s="4"/>
      <c r="BR269" s="4"/>
      <c r="BS269" s="4"/>
      <c r="BT269" s="4"/>
      <c r="BU269" s="4"/>
      <c r="BV269" s="4"/>
      <c r="BW269" s="4"/>
      <c r="BX269" s="4"/>
    </row>
    <row r="270" spans="1:76" ht="14.25" customHeight="1">
      <c r="A270" s="1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4"/>
      <c r="Z270" s="4"/>
      <c r="AA270" s="4"/>
      <c r="AB270" s="4"/>
      <c r="AC270" s="4"/>
      <c r="AD270" s="13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4"/>
      <c r="BC270" s="4"/>
      <c r="BD270" s="4"/>
      <c r="BE270" s="4"/>
      <c r="BF270" s="4"/>
      <c r="BG270" s="4"/>
      <c r="BH270" s="4"/>
      <c r="BI270" s="4"/>
      <c r="BJ270" s="4"/>
      <c r="BK270" s="31"/>
      <c r="BL270" s="32"/>
      <c r="BM270" s="4"/>
      <c r="BN270" s="31"/>
      <c r="BO270" s="32"/>
      <c r="BP270" s="4"/>
      <c r="BQ270" s="4"/>
      <c r="BR270" s="4"/>
      <c r="BS270" s="4"/>
      <c r="BT270" s="4"/>
      <c r="BU270" s="4"/>
      <c r="BV270" s="4"/>
      <c r="BW270" s="4"/>
      <c r="BX270" s="4"/>
    </row>
    <row r="271" spans="1:76" ht="14.25" customHeight="1">
      <c r="A271" s="1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4"/>
      <c r="Z271" s="4"/>
      <c r="AA271" s="4"/>
      <c r="AB271" s="4"/>
      <c r="AC271" s="4"/>
      <c r="AD271" s="13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4"/>
      <c r="BC271" s="4"/>
      <c r="BD271" s="4"/>
      <c r="BE271" s="4"/>
      <c r="BF271" s="4"/>
      <c r="BG271" s="4"/>
      <c r="BH271" s="4"/>
      <c r="BI271" s="4"/>
      <c r="BJ271" s="4"/>
      <c r="BK271" s="31"/>
      <c r="BL271" s="32"/>
      <c r="BM271" s="4"/>
      <c r="BN271" s="31"/>
      <c r="BO271" s="32"/>
      <c r="BP271" s="4"/>
      <c r="BQ271" s="4"/>
      <c r="BR271" s="4"/>
      <c r="BS271" s="4"/>
      <c r="BT271" s="4"/>
      <c r="BU271" s="4"/>
      <c r="BV271" s="4"/>
      <c r="BW271" s="4"/>
      <c r="BX271" s="4"/>
    </row>
    <row r="272" spans="1:76" ht="14.25" customHeight="1">
      <c r="A272" s="1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4"/>
      <c r="Z272" s="4"/>
      <c r="AA272" s="4"/>
      <c r="AB272" s="4"/>
      <c r="AC272" s="4"/>
      <c r="AD272" s="13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4"/>
      <c r="BC272" s="4"/>
      <c r="BD272" s="4"/>
      <c r="BE272" s="4"/>
      <c r="BF272" s="4"/>
      <c r="BG272" s="4"/>
      <c r="BH272" s="4"/>
      <c r="BI272" s="4"/>
      <c r="BJ272" s="4"/>
      <c r="BK272" s="31"/>
      <c r="BL272" s="32"/>
      <c r="BM272" s="4"/>
      <c r="BN272" s="31"/>
      <c r="BO272" s="32"/>
      <c r="BP272" s="4"/>
      <c r="BQ272" s="4"/>
      <c r="BR272" s="4"/>
      <c r="BS272" s="4"/>
      <c r="BT272" s="4"/>
      <c r="BU272" s="4"/>
      <c r="BV272" s="4"/>
      <c r="BW272" s="4"/>
      <c r="BX272" s="4"/>
    </row>
    <row r="273" spans="1:76" ht="14.25" customHeight="1">
      <c r="A273" s="1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4"/>
      <c r="Z273" s="4"/>
      <c r="AA273" s="4"/>
      <c r="AB273" s="4"/>
      <c r="AC273" s="4"/>
      <c r="AD273" s="13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4"/>
      <c r="BC273" s="4"/>
      <c r="BD273" s="4"/>
      <c r="BE273" s="4"/>
      <c r="BF273" s="4"/>
      <c r="BG273" s="4"/>
      <c r="BH273" s="4"/>
      <c r="BI273" s="4"/>
      <c r="BJ273" s="4"/>
      <c r="BK273" s="31"/>
      <c r="BL273" s="32"/>
      <c r="BM273" s="4"/>
      <c r="BN273" s="31"/>
      <c r="BO273" s="32"/>
      <c r="BP273" s="4"/>
      <c r="BQ273" s="4"/>
      <c r="BR273" s="4"/>
      <c r="BS273" s="4"/>
      <c r="BT273" s="4"/>
      <c r="BU273" s="4"/>
      <c r="BV273" s="4"/>
      <c r="BW273" s="4"/>
      <c r="BX273" s="4"/>
    </row>
    <row r="274" spans="1:76" ht="14.25" customHeight="1">
      <c r="A274" s="1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4"/>
      <c r="Z274" s="4"/>
      <c r="AA274" s="4"/>
      <c r="AB274" s="4"/>
      <c r="AC274" s="4"/>
      <c r="AD274" s="13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4"/>
      <c r="BC274" s="4"/>
      <c r="BD274" s="4"/>
      <c r="BE274" s="4"/>
      <c r="BF274" s="4"/>
      <c r="BG274" s="4"/>
      <c r="BH274" s="4"/>
      <c r="BI274" s="4"/>
      <c r="BJ274" s="4"/>
      <c r="BK274" s="31"/>
      <c r="BL274" s="32"/>
      <c r="BM274" s="4"/>
      <c r="BN274" s="31"/>
      <c r="BO274" s="32"/>
      <c r="BP274" s="4"/>
      <c r="BQ274" s="4"/>
      <c r="BR274" s="4"/>
      <c r="BS274" s="4"/>
      <c r="BT274" s="4"/>
      <c r="BU274" s="4"/>
      <c r="BV274" s="4"/>
      <c r="BW274" s="4"/>
      <c r="BX274" s="4"/>
    </row>
    <row r="275" spans="1:76" ht="14.25" customHeight="1">
      <c r="A275" s="1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4"/>
      <c r="Z275" s="4"/>
      <c r="AA275" s="4"/>
      <c r="AB275" s="4"/>
      <c r="AC275" s="4"/>
      <c r="AD275" s="13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4"/>
      <c r="BC275" s="4"/>
      <c r="BD275" s="4"/>
      <c r="BE275" s="4"/>
      <c r="BF275" s="4"/>
      <c r="BG275" s="4"/>
      <c r="BH275" s="4"/>
      <c r="BI275" s="4"/>
      <c r="BJ275" s="4"/>
      <c r="BK275" s="31"/>
      <c r="BL275" s="32"/>
      <c r="BM275" s="4"/>
      <c r="BN275" s="31"/>
      <c r="BO275" s="32"/>
      <c r="BP275" s="4"/>
      <c r="BQ275" s="4"/>
      <c r="BR275" s="4"/>
      <c r="BS275" s="4"/>
      <c r="BT275" s="4"/>
      <c r="BU275" s="4"/>
      <c r="BV275" s="4"/>
      <c r="BW275" s="4"/>
      <c r="BX275" s="4"/>
    </row>
    <row r="276" spans="1:76" ht="14.25" customHeight="1">
      <c r="A276" s="1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4"/>
      <c r="Z276" s="4"/>
      <c r="AA276" s="4"/>
      <c r="AB276" s="4"/>
      <c r="AC276" s="4"/>
      <c r="AD276" s="13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4"/>
      <c r="BC276" s="4"/>
      <c r="BD276" s="4"/>
      <c r="BE276" s="4"/>
      <c r="BF276" s="4"/>
      <c r="BG276" s="4"/>
      <c r="BH276" s="4"/>
      <c r="BI276" s="4"/>
      <c r="BJ276" s="4"/>
      <c r="BK276" s="31"/>
      <c r="BL276" s="32"/>
      <c r="BM276" s="4"/>
      <c r="BN276" s="31"/>
      <c r="BO276" s="32"/>
      <c r="BP276" s="4"/>
      <c r="BQ276" s="4"/>
      <c r="BR276" s="4"/>
      <c r="BS276" s="4"/>
      <c r="BT276" s="4"/>
      <c r="BU276" s="4"/>
      <c r="BV276" s="4"/>
      <c r="BW276" s="4"/>
      <c r="BX276" s="4"/>
    </row>
    <row r="277" spans="1:76" ht="14.25" customHeight="1">
      <c r="A277" s="1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4"/>
      <c r="Z277" s="4"/>
      <c r="AA277" s="4"/>
      <c r="AB277" s="4"/>
      <c r="AC277" s="4"/>
      <c r="AD277" s="13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4"/>
      <c r="BC277" s="4"/>
      <c r="BD277" s="4"/>
      <c r="BE277" s="4"/>
      <c r="BF277" s="4"/>
      <c r="BG277" s="4"/>
      <c r="BH277" s="4"/>
      <c r="BI277" s="4"/>
      <c r="BJ277" s="4"/>
      <c r="BK277" s="31"/>
      <c r="BL277" s="32"/>
      <c r="BM277" s="4"/>
      <c r="BN277" s="31"/>
      <c r="BO277" s="32"/>
      <c r="BP277" s="4"/>
      <c r="BQ277" s="4"/>
      <c r="BR277" s="4"/>
      <c r="BS277" s="4"/>
      <c r="BT277" s="4"/>
      <c r="BU277" s="4"/>
      <c r="BV277" s="4"/>
      <c r="BW277" s="4"/>
      <c r="BX277" s="4"/>
    </row>
    <row r="278" spans="1:76" ht="14.25" customHeight="1">
      <c r="A278" s="1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4"/>
      <c r="Z278" s="4"/>
      <c r="AA278" s="4"/>
      <c r="AB278" s="4"/>
      <c r="AC278" s="4"/>
      <c r="AD278" s="13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4"/>
      <c r="BC278" s="4"/>
      <c r="BD278" s="4"/>
      <c r="BE278" s="4"/>
      <c r="BF278" s="4"/>
      <c r="BG278" s="4"/>
      <c r="BH278" s="4"/>
      <c r="BI278" s="4"/>
      <c r="BJ278" s="4"/>
      <c r="BK278" s="31"/>
      <c r="BL278" s="32"/>
      <c r="BM278" s="4"/>
      <c r="BN278" s="31"/>
      <c r="BO278" s="32"/>
      <c r="BP278" s="4"/>
      <c r="BQ278" s="4"/>
      <c r="BR278" s="4"/>
      <c r="BS278" s="4"/>
      <c r="BT278" s="4"/>
      <c r="BU278" s="4"/>
      <c r="BV278" s="4"/>
      <c r="BW278" s="4"/>
      <c r="BX278" s="4"/>
    </row>
    <row r="279" spans="1:76" ht="14.25" customHeight="1">
      <c r="A279" s="1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4"/>
      <c r="Z279" s="4"/>
      <c r="AA279" s="4"/>
      <c r="AB279" s="4"/>
      <c r="AC279" s="4"/>
      <c r="AD279" s="13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4"/>
      <c r="BC279" s="4"/>
      <c r="BD279" s="4"/>
      <c r="BE279" s="4"/>
      <c r="BF279" s="4"/>
      <c r="BG279" s="4"/>
      <c r="BH279" s="4"/>
      <c r="BI279" s="4"/>
      <c r="BJ279" s="4"/>
      <c r="BK279" s="31"/>
      <c r="BL279" s="32"/>
      <c r="BM279" s="4"/>
      <c r="BN279" s="31"/>
      <c r="BO279" s="32"/>
      <c r="BP279" s="4"/>
      <c r="BQ279" s="4"/>
      <c r="BR279" s="4"/>
      <c r="BS279" s="4"/>
      <c r="BT279" s="4"/>
      <c r="BU279" s="4"/>
      <c r="BV279" s="4"/>
      <c r="BW279" s="4"/>
      <c r="BX279" s="4"/>
    </row>
    <row r="280" spans="1:76" ht="14.25" customHeight="1">
      <c r="A280" s="1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4"/>
      <c r="Z280" s="4"/>
      <c r="AA280" s="4"/>
      <c r="AB280" s="4"/>
      <c r="AC280" s="4"/>
      <c r="AD280" s="13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4"/>
      <c r="BC280" s="4"/>
      <c r="BD280" s="4"/>
      <c r="BE280" s="4"/>
      <c r="BF280" s="4"/>
      <c r="BG280" s="4"/>
      <c r="BH280" s="4"/>
      <c r="BI280" s="4"/>
      <c r="BJ280" s="4"/>
      <c r="BK280" s="31"/>
      <c r="BL280" s="32"/>
      <c r="BM280" s="4"/>
      <c r="BN280" s="31"/>
      <c r="BO280" s="32"/>
      <c r="BP280" s="4"/>
      <c r="BQ280" s="4"/>
      <c r="BR280" s="4"/>
      <c r="BS280" s="4"/>
      <c r="BT280" s="4"/>
      <c r="BU280" s="4"/>
      <c r="BV280" s="4"/>
      <c r="BW280" s="4"/>
      <c r="BX280" s="4"/>
    </row>
    <row r="281" spans="1:76" ht="14.25" customHeight="1">
      <c r="A281" s="1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4"/>
      <c r="Z281" s="4"/>
      <c r="AA281" s="4"/>
      <c r="AB281" s="4"/>
      <c r="AC281" s="4"/>
      <c r="AD281" s="13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4"/>
      <c r="BC281" s="4"/>
      <c r="BD281" s="4"/>
      <c r="BE281" s="4"/>
      <c r="BF281" s="4"/>
      <c r="BG281" s="4"/>
      <c r="BH281" s="4"/>
      <c r="BI281" s="4"/>
      <c r="BJ281" s="4"/>
      <c r="BK281" s="31"/>
      <c r="BL281" s="32"/>
      <c r="BM281" s="4"/>
      <c r="BN281" s="31"/>
      <c r="BO281" s="32"/>
      <c r="BP281" s="4"/>
      <c r="BQ281" s="4"/>
      <c r="BR281" s="4"/>
      <c r="BS281" s="4"/>
      <c r="BT281" s="4"/>
      <c r="BU281" s="4"/>
      <c r="BV281" s="4"/>
      <c r="BW281" s="4"/>
      <c r="BX281" s="4"/>
    </row>
    <row r="282" spans="1:76" ht="14.25" customHeight="1">
      <c r="A282" s="1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4"/>
      <c r="Z282" s="4"/>
      <c r="AA282" s="4"/>
      <c r="AB282" s="4"/>
      <c r="AC282" s="4"/>
      <c r="AD282" s="13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4"/>
      <c r="BC282" s="4"/>
      <c r="BD282" s="4"/>
      <c r="BE282" s="4"/>
      <c r="BF282" s="4"/>
      <c r="BG282" s="4"/>
      <c r="BH282" s="4"/>
      <c r="BI282" s="4"/>
      <c r="BJ282" s="4"/>
      <c r="BK282" s="31"/>
      <c r="BL282" s="32"/>
      <c r="BM282" s="4"/>
      <c r="BN282" s="31"/>
      <c r="BO282" s="32"/>
      <c r="BP282" s="4"/>
      <c r="BQ282" s="4"/>
      <c r="BR282" s="4"/>
      <c r="BS282" s="4"/>
      <c r="BT282" s="4"/>
      <c r="BU282" s="4"/>
      <c r="BV282" s="4"/>
      <c r="BW282" s="4"/>
      <c r="BX282" s="4"/>
    </row>
    <row r="283" spans="1:76" ht="14.25" customHeight="1">
      <c r="A283" s="1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4"/>
      <c r="Z283" s="4"/>
      <c r="AA283" s="4"/>
      <c r="AB283" s="4"/>
      <c r="AC283" s="4"/>
      <c r="AD283" s="13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4"/>
      <c r="BC283" s="4"/>
      <c r="BD283" s="4"/>
      <c r="BE283" s="4"/>
      <c r="BF283" s="4"/>
      <c r="BG283" s="4"/>
      <c r="BH283" s="4"/>
      <c r="BI283" s="4"/>
      <c r="BJ283" s="4"/>
      <c r="BK283" s="31"/>
      <c r="BL283" s="32"/>
      <c r="BM283" s="4"/>
      <c r="BN283" s="31"/>
      <c r="BO283" s="32"/>
      <c r="BP283" s="4"/>
      <c r="BQ283" s="4"/>
      <c r="BR283" s="4"/>
      <c r="BS283" s="4"/>
      <c r="BT283" s="4"/>
      <c r="BU283" s="4"/>
      <c r="BV283" s="4"/>
      <c r="BW283" s="4"/>
      <c r="BX283" s="4"/>
    </row>
    <row r="284" spans="1:76" ht="14.25" customHeight="1">
      <c r="A284" s="1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4"/>
      <c r="Z284" s="4"/>
      <c r="AA284" s="4"/>
      <c r="AB284" s="4"/>
      <c r="AC284" s="4"/>
      <c r="AD284" s="13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4"/>
      <c r="BC284" s="4"/>
      <c r="BD284" s="4"/>
      <c r="BE284" s="4"/>
      <c r="BF284" s="4"/>
      <c r="BG284" s="4"/>
      <c r="BH284" s="4"/>
      <c r="BI284" s="4"/>
      <c r="BJ284" s="4"/>
      <c r="BK284" s="31"/>
      <c r="BL284" s="32"/>
      <c r="BM284" s="4"/>
      <c r="BN284" s="31"/>
      <c r="BO284" s="32"/>
      <c r="BP284" s="4"/>
      <c r="BQ284" s="4"/>
      <c r="BR284" s="4"/>
      <c r="BS284" s="4"/>
      <c r="BT284" s="4"/>
      <c r="BU284" s="4"/>
      <c r="BV284" s="4"/>
      <c r="BW284" s="4"/>
      <c r="BX284" s="4"/>
    </row>
    <row r="285" spans="1:76" ht="14.25" customHeight="1">
      <c r="A285" s="1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4"/>
      <c r="Z285" s="4"/>
      <c r="AA285" s="4"/>
      <c r="AB285" s="4"/>
      <c r="AC285" s="4"/>
      <c r="AD285" s="13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4"/>
      <c r="BC285" s="4"/>
      <c r="BD285" s="4"/>
      <c r="BE285" s="4"/>
      <c r="BF285" s="4"/>
      <c r="BG285" s="4"/>
      <c r="BH285" s="4"/>
      <c r="BI285" s="4"/>
      <c r="BJ285" s="4"/>
      <c r="BK285" s="31"/>
      <c r="BL285" s="32"/>
      <c r="BM285" s="4"/>
      <c r="BN285" s="31"/>
      <c r="BO285" s="32"/>
      <c r="BP285" s="4"/>
      <c r="BQ285" s="4"/>
      <c r="BR285" s="4"/>
      <c r="BS285" s="4"/>
      <c r="BT285" s="4"/>
      <c r="BU285" s="4"/>
      <c r="BV285" s="4"/>
      <c r="BW285" s="4"/>
      <c r="BX285" s="4"/>
    </row>
    <row r="286" spans="1:76" ht="14.25" customHeight="1">
      <c r="A286" s="1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4"/>
      <c r="Z286" s="4"/>
      <c r="AA286" s="4"/>
      <c r="AB286" s="4"/>
      <c r="AC286" s="4"/>
      <c r="AD286" s="13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4"/>
      <c r="BC286" s="4"/>
      <c r="BD286" s="4"/>
      <c r="BE286" s="4"/>
      <c r="BF286" s="4"/>
      <c r="BG286" s="4"/>
      <c r="BH286" s="4"/>
      <c r="BI286" s="4"/>
      <c r="BJ286" s="4"/>
      <c r="BK286" s="31"/>
      <c r="BL286" s="32"/>
      <c r="BM286" s="4"/>
      <c r="BN286" s="31"/>
      <c r="BO286" s="32"/>
      <c r="BP286" s="4"/>
      <c r="BQ286" s="4"/>
      <c r="BR286" s="4"/>
      <c r="BS286" s="4"/>
      <c r="BT286" s="4"/>
      <c r="BU286" s="4"/>
      <c r="BV286" s="4"/>
      <c r="BW286" s="4"/>
      <c r="BX286" s="4"/>
    </row>
    <row r="287" spans="1:76" ht="14.25" customHeight="1">
      <c r="A287" s="1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4"/>
      <c r="Z287" s="4"/>
      <c r="AA287" s="4"/>
      <c r="AB287" s="4"/>
      <c r="AC287" s="4"/>
      <c r="AD287" s="13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4"/>
      <c r="BC287" s="4"/>
      <c r="BD287" s="4"/>
      <c r="BE287" s="4"/>
      <c r="BF287" s="4"/>
      <c r="BG287" s="4"/>
      <c r="BH287" s="4"/>
      <c r="BI287" s="4"/>
      <c r="BJ287" s="4"/>
      <c r="BK287" s="31"/>
      <c r="BL287" s="32"/>
      <c r="BM287" s="4"/>
      <c r="BN287" s="31"/>
      <c r="BO287" s="32"/>
      <c r="BP287" s="4"/>
      <c r="BQ287" s="4"/>
      <c r="BR287" s="4"/>
      <c r="BS287" s="4"/>
      <c r="BT287" s="4"/>
      <c r="BU287" s="4"/>
      <c r="BV287" s="4"/>
      <c r="BW287" s="4"/>
      <c r="BX287" s="4"/>
    </row>
    <row r="288" spans="1:76" ht="14.25" customHeight="1">
      <c r="A288" s="1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4"/>
      <c r="Z288" s="4"/>
      <c r="AA288" s="4"/>
      <c r="AB288" s="4"/>
      <c r="AC288" s="4"/>
      <c r="AD288" s="13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4"/>
      <c r="BC288" s="4"/>
      <c r="BD288" s="4"/>
      <c r="BE288" s="4"/>
      <c r="BF288" s="4"/>
      <c r="BG288" s="4"/>
      <c r="BH288" s="4"/>
      <c r="BI288" s="4"/>
      <c r="BJ288" s="4"/>
      <c r="BK288" s="31"/>
      <c r="BL288" s="32"/>
      <c r="BM288" s="4"/>
      <c r="BN288" s="31"/>
      <c r="BO288" s="32"/>
      <c r="BP288" s="4"/>
      <c r="BQ288" s="4"/>
      <c r="BR288" s="4"/>
      <c r="BS288" s="4"/>
      <c r="BT288" s="4"/>
      <c r="BU288" s="4"/>
      <c r="BV288" s="4"/>
      <c r="BW288" s="4"/>
      <c r="BX288" s="4"/>
    </row>
    <row r="289" spans="1:76" ht="14.25" customHeight="1">
      <c r="A289" s="1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4"/>
      <c r="Z289" s="4"/>
      <c r="AA289" s="4"/>
      <c r="AB289" s="4"/>
      <c r="AC289" s="4"/>
      <c r="AD289" s="13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4"/>
      <c r="BC289" s="4"/>
      <c r="BD289" s="4"/>
      <c r="BE289" s="4"/>
      <c r="BF289" s="4"/>
      <c r="BG289" s="4"/>
      <c r="BH289" s="4"/>
      <c r="BI289" s="4"/>
      <c r="BJ289" s="4"/>
      <c r="BK289" s="31"/>
      <c r="BL289" s="32"/>
      <c r="BM289" s="4"/>
      <c r="BN289" s="31"/>
      <c r="BO289" s="32"/>
      <c r="BP289" s="4"/>
      <c r="BQ289" s="4"/>
      <c r="BR289" s="4"/>
      <c r="BS289" s="4"/>
      <c r="BT289" s="4"/>
      <c r="BU289" s="4"/>
      <c r="BV289" s="4"/>
      <c r="BW289" s="4"/>
      <c r="BX289" s="4"/>
    </row>
    <row r="290" spans="1:76" ht="14.25" customHeight="1">
      <c r="A290" s="1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4"/>
      <c r="Z290" s="4"/>
      <c r="AA290" s="4"/>
      <c r="AB290" s="4"/>
      <c r="AC290" s="4"/>
      <c r="AD290" s="13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4"/>
      <c r="BC290" s="4"/>
      <c r="BD290" s="4"/>
      <c r="BE290" s="4"/>
      <c r="BF290" s="4"/>
      <c r="BG290" s="4"/>
      <c r="BH290" s="4"/>
      <c r="BI290" s="4"/>
      <c r="BJ290" s="4"/>
      <c r="BK290" s="31"/>
      <c r="BL290" s="32"/>
      <c r="BM290" s="4"/>
      <c r="BN290" s="31"/>
      <c r="BO290" s="32"/>
      <c r="BP290" s="4"/>
      <c r="BQ290" s="4"/>
      <c r="BR290" s="4"/>
      <c r="BS290" s="4"/>
      <c r="BT290" s="4"/>
      <c r="BU290" s="4"/>
      <c r="BV290" s="4"/>
      <c r="BW290" s="4"/>
      <c r="BX290" s="4"/>
    </row>
    <row r="291" spans="1:76" ht="14.25" customHeight="1">
      <c r="A291" s="1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4"/>
      <c r="Z291" s="4"/>
      <c r="AA291" s="4"/>
      <c r="AB291" s="4"/>
      <c r="AC291" s="4"/>
      <c r="AD291" s="13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4"/>
      <c r="BC291" s="4"/>
      <c r="BD291" s="4"/>
      <c r="BE291" s="4"/>
      <c r="BF291" s="4"/>
      <c r="BG291" s="4"/>
      <c r="BH291" s="4"/>
      <c r="BI291" s="4"/>
      <c r="BJ291" s="4"/>
      <c r="BK291" s="31"/>
      <c r="BL291" s="32"/>
      <c r="BM291" s="4"/>
      <c r="BN291" s="31"/>
      <c r="BO291" s="32"/>
      <c r="BP291" s="4"/>
      <c r="BQ291" s="4"/>
      <c r="BR291" s="4"/>
      <c r="BS291" s="4"/>
      <c r="BT291" s="4"/>
      <c r="BU291" s="4"/>
      <c r="BV291" s="4"/>
      <c r="BW291" s="4"/>
      <c r="BX291" s="4"/>
    </row>
    <row r="292" spans="1:76" ht="14.25" customHeight="1">
      <c r="A292" s="1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4"/>
      <c r="Z292" s="4"/>
      <c r="AA292" s="4"/>
      <c r="AB292" s="4"/>
      <c r="AC292" s="4"/>
      <c r="AD292" s="13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4"/>
      <c r="BC292" s="4"/>
      <c r="BD292" s="4"/>
      <c r="BE292" s="4"/>
      <c r="BF292" s="4"/>
      <c r="BG292" s="4"/>
      <c r="BH292" s="4"/>
      <c r="BI292" s="4"/>
      <c r="BJ292" s="4"/>
      <c r="BK292" s="31"/>
      <c r="BL292" s="32"/>
      <c r="BM292" s="4"/>
      <c r="BN292" s="31"/>
      <c r="BO292" s="32"/>
      <c r="BP292" s="4"/>
      <c r="BQ292" s="4"/>
      <c r="BR292" s="4"/>
      <c r="BS292" s="4"/>
      <c r="BT292" s="4"/>
      <c r="BU292" s="4"/>
      <c r="BV292" s="4"/>
      <c r="BW292" s="4"/>
      <c r="BX292" s="4"/>
    </row>
    <row r="293" spans="1:76" ht="14.25" customHeight="1">
      <c r="A293" s="1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4"/>
      <c r="Z293" s="4"/>
      <c r="AA293" s="4"/>
      <c r="AB293" s="4"/>
      <c r="AC293" s="4"/>
      <c r="AD293" s="13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4"/>
      <c r="BC293" s="4"/>
      <c r="BD293" s="4"/>
      <c r="BE293" s="4"/>
      <c r="BF293" s="4"/>
      <c r="BG293" s="4"/>
      <c r="BH293" s="4"/>
      <c r="BI293" s="4"/>
      <c r="BJ293" s="4"/>
      <c r="BK293" s="31"/>
      <c r="BL293" s="32"/>
      <c r="BM293" s="4"/>
      <c r="BN293" s="31"/>
      <c r="BO293" s="32"/>
      <c r="BP293" s="4"/>
      <c r="BQ293" s="4"/>
      <c r="BR293" s="4"/>
      <c r="BS293" s="4"/>
      <c r="BT293" s="4"/>
      <c r="BU293" s="4"/>
      <c r="BV293" s="4"/>
      <c r="BW293" s="4"/>
      <c r="BX293" s="4"/>
    </row>
    <row r="294" spans="1:76" ht="14.25" customHeight="1">
      <c r="A294" s="1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4"/>
      <c r="Z294" s="4"/>
      <c r="AA294" s="4"/>
      <c r="AB294" s="4"/>
      <c r="AC294" s="4"/>
      <c r="AD294" s="13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4"/>
      <c r="BC294" s="4"/>
      <c r="BD294" s="4"/>
      <c r="BE294" s="4"/>
      <c r="BF294" s="4"/>
      <c r="BG294" s="4"/>
      <c r="BH294" s="4"/>
      <c r="BI294" s="4"/>
      <c r="BJ294" s="4"/>
      <c r="BK294" s="31"/>
      <c r="BL294" s="32"/>
      <c r="BM294" s="4"/>
      <c r="BN294" s="31"/>
      <c r="BO294" s="32"/>
      <c r="BP294" s="4"/>
      <c r="BQ294" s="4"/>
      <c r="BR294" s="4"/>
      <c r="BS294" s="4"/>
      <c r="BT294" s="4"/>
      <c r="BU294" s="4"/>
      <c r="BV294" s="4"/>
      <c r="BW294" s="4"/>
      <c r="BX294" s="4"/>
    </row>
    <row r="295" spans="1:76" ht="14.25" customHeight="1">
      <c r="A295" s="1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4"/>
      <c r="Z295" s="4"/>
      <c r="AA295" s="4"/>
      <c r="AB295" s="4"/>
      <c r="AC295" s="4"/>
      <c r="AD295" s="13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4"/>
      <c r="BC295" s="4"/>
      <c r="BD295" s="4"/>
      <c r="BE295" s="4"/>
      <c r="BF295" s="4"/>
      <c r="BG295" s="4"/>
      <c r="BH295" s="4"/>
      <c r="BI295" s="4"/>
      <c r="BJ295" s="4"/>
      <c r="BK295" s="31"/>
      <c r="BL295" s="32"/>
      <c r="BM295" s="4"/>
      <c r="BN295" s="31"/>
      <c r="BO295" s="32"/>
      <c r="BP295" s="4"/>
      <c r="BQ295" s="4"/>
      <c r="BR295" s="4"/>
      <c r="BS295" s="4"/>
      <c r="BT295" s="4"/>
      <c r="BU295" s="4"/>
      <c r="BV295" s="4"/>
      <c r="BW295" s="4"/>
      <c r="BX295" s="4"/>
    </row>
    <row r="296" spans="1:76" ht="14.25" customHeight="1">
      <c r="A296" s="1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4"/>
      <c r="Z296" s="4"/>
      <c r="AA296" s="4"/>
      <c r="AB296" s="4"/>
      <c r="AC296" s="4"/>
      <c r="AD296" s="13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4"/>
      <c r="BC296" s="4"/>
      <c r="BD296" s="4"/>
      <c r="BE296" s="4"/>
      <c r="BF296" s="4"/>
      <c r="BG296" s="4"/>
      <c r="BH296" s="4"/>
      <c r="BI296" s="4"/>
      <c r="BJ296" s="4"/>
      <c r="BK296" s="31"/>
      <c r="BL296" s="32"/>
      <c r="BM296" s="4"/>
      <c r="BN296" s="31"/>
      <c r="BO296" s="32"/>
      <c r="BP296" s="4"/>
      <c r="BQ296" s="4"/>
      <c r="BR296" s="4"/>
      <c r="BS296" s="4"/>
      <c r="BT296" s="4"/>
      <c r="BU296" s="4"/>
      <c r="BV296" s="4"/>
      <c r="BW296" s="4"/>
      <c r="BX296" s="4"/>
    </row>
    <row r="297" spans="1:76" ht="14.25" customHeight="1">
      <c r="A297" s="1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4"/>
      <c r="Z297" s="4"/>
      <c r="AA297" s="4"/>
      <c r="AB297" s="4"/>
      <c r="AC297" s="4"/>
      <c r="AD297" s="13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4"/>
      <c r="BC297" s="4"/>
      <c r="BD297" s="4"/>
      <c r="BE297" s="4"/>
      <c r="BF297" s="4"/>
      <c r="BG297" s="4"/>
      <c r="BH297" s="4"/>
      <c r="BI297" s="4"/>
      <c r="BJ297" s="4"/>
      <c r="BK297" s="31"/>
      <c r="BL297" s="32"/>
      <c r="BM297" s="4"/>
      <c r="BN297" s="31"/>
      <c r="BO297" s="32"/>
      <c r="BP297" s="4"/>
      <c r="BQ297" s="4"/>
      <c r="BR297" s="4"/>
      <c r="BS297" s="4"/>
      <c r="BT297" s="4"/>
      <c r="BU297" s="4"/>
      <c r="BV297" s="4"/>
      <c r="BW297" s="4"/>
      <c r="BX297" s="4"/>
    </row>
    <row r="298" spans="1:76" ht="14.25" customHeight="1">
      <c r="A298" s="1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4"/>
      <c r="Z298" s="4"/>
      <c r="AA298" s="4"/>
      <c r="AB298" s="4"/>
      <c r="AC298" s="4"/>
      <c r="AD298" s="13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4"/>
      <c r="BC298" s="4"/>
      <c r="BD298" s="4"/>
      <c r="BE298" s="4"/>
      <c r="BF298" s="4"/>
      <c r="BG298" s="4"/>
      <c r="BH298" s="4"/>
      <c r="BI298" s="4"/>
      <c r="BJ298" s="4"/>
      <c r="BK298" s="31"/>
      <c r="BL298" s="32"/>
      <c r="BM298" s="4"/>
      <c r="BN298" s="31"/>
      <c r="BO298" s="32"/>
      <c r="BP298" s="4"/>
      <c r="BQ298" s="4"/>
      <c r="BR298" s="4"/>
      <c r="BS298" s="4"/>
      <c r="BT298" s="4"/>
      <c r="BU298" s="4"/>
      <c r="BV298" s="4"/>
      <c r="BW298" s="4"/>
      <c r="BX298" s="4"/>
    </row>
    <row r="299" spans="1:76" ht="14.25" customHeight="1">
      <c r="A299" s="1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4"/>
      <c r="Z299" s="4"/>
      <c r="AA299" s="4"/>
      <c r="AB299" s="4"/>
      <c r="AC299" s="4"/>
      <c r="AD299" s="13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4"/>
      <c r="BC299" s="4"/>
      <c r="BD299" s="4"/>
      <c r="BE299" s="4"/>
      <c r="BF299" s="4"/>
      <c r="BG299" s="4"/>
      <c r="BH299" s="4"/>
      <c r="BI299" s="4"/>
      <c r="BJ299" s="4"/>
      <c r="BK299" s="31"/>
      <c r="BL299" s="32"/>
      <c r="BM299" s="4"/>
      <c r="BN299" s="31"/>
      <c r="BO299" s="32"/>
      <c r="BP299" s="4"/>
      <c r="BQ299" s="4"/>
      <c r="BR299" s="4"/>
      <c r="BS299" s="4"/>
      <c r="BT299" s="4"/>
      <c r="BU299" s="4"/>
      <c r="BV299" s="4"/>
      <c r="BW299" s="4"/>
      <c r="BX299" s="4"/>
    </row>
    <row r="300" spans="1:76" ht="14.25" customHeight="1">
      <c r="A300" s="1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4"/>
      <c r="Z300" s="4"/>
      <c r="AA300" s="4"/>
      <c r="AB300" s="4"/>
      <c r="AC300" s="4"/>
      <c r="AD300" s="13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4"/>
      <c r="BC300" s="4"/>
      <c r="BD300" s="4"/>
      <c r="BE300" s="4"/>
      <c r="BF300" s="4"/>
      <c r="BG300" s="4"/>
      <c r="BH300" s="4"/>
      <c r="BI300" s="4"/>
      <c r="BJ300" s="4"/>
      <c r="BK300" s="31"/>
      <c r="BL300" s="32"/>
      <c r="BM300" s="4"/>
      <c r="BN300" s="31"/>
      <c r="BO300" s="32"/>
      <c r="BP300" s="4"/>
      <c r="BQ300" s="4"/>
      <c r="BR300" s="4"/>
      <c r="BS300" s="4"/>
      <c r="BT300" s="4"/>
      <c r="BU300" s="4"/>
      <c r="BV300" s="4"/>
      <c r="BW300" s="4"/>
      <c r="BX300" s="4"/>
    </row>
    <row r="301" spans="1:76" ht="14.25" customHeight="1">
      <c r="A301" s="1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4"/>
      <c r="Z301" s="4"/>
      <c r="AA301" s="4"/>
      <c r="AB301" s="4"/>
      <c r="AC301" s="4"/>
      <c r="AD301" s="13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4"/>
      <c r="BC301" s="4"/>
      <c r="BD301" s="4"/>
      <c r="BE301" s="4"/>
      <c r="BF301" s="4"/>
      <c r="BG301" s="4"/>
      <c r="BH301" s="4"/>
      <c r="BI301" s="4"/>
      <c r="BJ301" s="4"/>
      <c r="BK301" s="31"/>
      <c r="BL301" s="32"/>
      <c r="BM301" s="4"/>
      <c r="BN301" s="31"/>
      <c r="BO301" s="32"/>
      <c r="BP301" s="4"/>
      <c r="BQ301" s="4"/>
      <c r="BR301" s="4"/>
      <c r="BS301" s="4"/>
      <c r="BT301" s="4"/>
      <c r="BU301" s="4"/>
      <c r="BV301" s="4"/>
      <c r="BW301" s="4"/>
      <c r="BX301" s="4"/>
    </row>
    <row r="302" spans="1:76" ht="14.25" customHeight="1">
      <c r="A302" s="1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4"/>
      <c r="Z302" s="4"/>
      <c r="AA302" s="4"/>
      <c r="AB302" s="4"/>
      <c r="AC302" s="4"/>
      <c r="AD302" s="13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4"/>
      <c r="BC302" s="4"/>
      <c r="BD302" s="4"/>
      <c r="BE302" s="4"/>
      <c r="BF302" s="4"/>
      <c r="BG302" s="4"/>
      <c r="BH302" s="4"/>
      <c r="BI302" s="4"/>
      <c r="BJ302" s="4"/>
      <c r="BK302" s="31"/>
      <c r="BL302" s="32"/>
      <c r="BM302" s="4"/>
      <c r="BN302" s="31"/>
      <c r="BO302" s="32"/>
      <c r="BP302" s="4"/>
      <c r="BQ302" s="4"/>
      <c r="BR302" s="4"/>
      <c r="BS302" s="4"/>
      <c r="BT302" s="4"/>
      <c r="BU302" s="4"/>
      <c r="BV302" s="4"/>
      <c r="BW302" s="4"/>
      <c r="BX302" s="4"/>
    </row>
    <row r="303" spans="1:76" ht="14.25" customHeight="1">
      <c r="A303" s="1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4"/>
      <c r="Z303" s="4"/>
      <c r="AA303" s="4"/>
      <c r="AB303" s="4"/>
      <c r="AC303" s="4"/>
      <c r="AD303" s="13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4"/>
      <c r="BC303" s="4"/>
      <c r="BD303" s="4"/>
      <c r="BE303" s="4"/>
      <c r="BF303" s="4"/>
      <c r="BG303" s="4"/>
      <c r="BH303" s="4"/>
      <c r="BI303" s="4"/>
      <c r="BJ303" s="4"/>
      <c r="BK303" s="31"/>
      <c r="BL303" s="32"/>
      <c r="BM303" s="4"/>
      <c r="BN303" s="31"/>
      <c r="BO303" s="32"/>
      <c r="BP303" s="4"/>
      <c r="BQ303" s="4"/>
      <c r="BR303" s="4"/>
      <c r="BS303" s="4"/>
      <c r="BT303" s="4"/>
      <c r="BU303" s="4"/>
      <c r="BV303" s="4"/>
      <c r="BW303" s="4"/>
      <c r="BX303" s="4"/>
    </row>
    <row r="304" spans="1:76" ht="14.25" customHeight="1">
      <c r="A304" s="1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4"/>
      <c r="Z304" s="4"/>
      <c r="AA304" s="4"/>
      <c r="AB304" s="4"/>
      <c r="AC304" s="4"/>
      <c r="AD304" s="13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4"/>
      <c r="BC304" s="4"/>
      <c r="BD304" s="4"/>
      <c r="BE304" s="4"/>
      <c r="BF304" s="4"/>
      <c r="BG304" s="4"/>
      <c r="BH304" s="4"/>
      <c r="BI304" s="4"/>
      <c r="BJ304" s="4"/>
      <c r="BK304" s="31"/>
      <c r="BL304" s="32"/>
      <c r="BM304" s="4"/>
      <c r="BN304" s="31"/>
      <c r="BO304" s="32"/>
      <c r="BP304" s="4"/>
      <c r="BQ304" s="4"/>
      <c r="BR304" s="4"/>
      <c r="BS304" s="4"/>
      <c r="BT304" s="4"/>
      <c r="BU304" s="4"/>
      <c r="BV304" s="4"/>
      <c r="BW304" s="4"/>
      <c r="BX304" s="4"/>
    </row>
    <row r="305" spans="1:76" ht="14.25" customHeight="1">
      <c r="A305" s="1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4"/>
      <c r="Z305" s="4"/>
      <c r="AA305" s="4"/>
      <c r="AB305" s="4"/>
      <c r="AC305" s="4"/>
      <c r="AD305" s="13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4"/>
      <c r="BC305" s="4"/>
      <c r="BD305" s="4"/>
      <c r="BE305" s="4"/>
      <c r="BF305" s="4"/>
      <c r="BG305" s="4"/>
      <c r="BH305" s="4"/>
      <c r="BI305" s="4"/>
      <c r="BJ305" s="4"/>
      <c r="BK305" s="31"/>
      <c r="BL305" s="32"/>
      <c r="BM305" s="4"/>
      <c r="BN305" s="31"/>
      <c r="BO305" s="32"/>
      <c r="BP305" s="4"/>
      <c r="BQ305" s="4"/>
      <c r="BR305" s="4"/>
      <c r="BS305" s="4"/>
      <c r="BT305" s="4"/>
      <c r="BU305" s="4"/>
      <c r="BV305" s="4"/>
      <c r="BW305" s="4"/>
      <c r="BX305" s="4"/>
    </row>
    <row r="306" spans="1:76" ht="14.25" customHeight="1">
      <c r="A306" s="1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4"/>
      <c r="Z306" s="4"/>
      <c r="AA306" s="4"/>
      <c r="AB306" s="4"/>
      <c r="AC306" s="4"/>
      <c r="AD306" s="13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4"/>
      <c r="BC306" s="4"/>
      <c r="BD306" s="4"/>
      <c r="BE306" s="4"/>
      <c r="BF306" s="4"/>
      <c r="BG306" s="4"/>
      <c r="BH306" s="4"/>
      <c r="BI306" s="4"/>
      <c r="BJ306" s="4"/>
      <c r="BK306" s="31"/>
      <c r="BL306" s="32"/>
      <c r="BM306" s="4"/>
      <c r="BN306" s="31"/>
      <c r="BO306" s="32"/>
      <c r="BP306" s="4"/>
      <c r="BQ306" s="4"/>
      <c r="BR306" s="4"/>
      <c r="BS306" s="4"/>
      <c r="BT306" s="4"/>
      <c r="BU306" s="4"/>
      <c r="BV306" s="4"/>
      <c r="BW306" s="4"/>
      <c r="BX306" s="4"/>
    </row>
    <row r="307" spans="1:76" ht="14.25" customHeight="1">
      <c r="A307" s="1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4"/>
      <c r="Z307" s="4"/>
      <c r="AA307" s="4"/>
      <c r="AB307" s="4"/>
      <c r="AC307" s="4"/>
      <c r="AD307" s="13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4"/>
      <c r="BC307" s="4"/>
      <c r="BD307" s="4"/>
      <c r="BE307" s="4"/>
      <c r="BF307" s="4"/>
      <c r="BG307" s="4"/>
      <c r="BH307" s="4"/>
      <c r="BI307" s="4"/>
      <c r="BJ307" s="4"/>
      <c r="BK307" s="31"/>
      <c r="BL307" s="32"/>
      <c r="BM307" s="4"/>
      <c r="BN307" s="31"/>
      <c r="BO307" s="32"/>
      <c r="BP307" s="4"/>
      <c r="BQ307" s="4"/>
      <c r="BR307" s="4"/>
      <c r="BS307" s="4"/>
      <c r="BT307" s="4"/>
      <c r="BU307" s="4"/>
      <c r="BV307" s="4"/>
      <c r="BW307" s="4"/>
      <c r="BX307" s="4"/>
    </row>
    <row r="308" spans="1:76" ht="14.25" customHeight="1">
      <c r="A308" s="1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4"/>
      <c r="Z308" s="4"/>
      <c r="AA308" s="4"/>
      <c r="AB308" s="4"/>
      <c r="AC308" s="4"/>
      <c r="AD308" s="13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4"/>
      <c r="BC308" s="4"/>
      <c r="BD308" s="4"/>
      <c r="BE308" s="4"/>
      <c r="BF308" s="4"/>
      <c r="BG308" s="4"/>
      <c r="BH308" s="4"/>
      <c r="BI308" s="4"/>
      <c r="BJ308" s="4"/>
      <c r="BK308" s="31"/>
      <c r="BL308" s="32"/>
      <c r="BM308" s="4"/>
      <c r="BN308" s="31"/>
      <c r="BO308" s="32"/>
      <c r="BP308" s="4"/>
      <c r="BQ308" s="4"/>
      <c r="BR308" s="4"/>
      <c r="BS308" s="4"/>
      <c r="BT308" s="4"/>
      <c r="BU308" s="4"/>
      <c r="BV308" s="4"/>
      <c r="BW308" s="4"/>
      <c r="BX308" s="4"/>
    </row>
    <row r="309" spans="1:76" ht="14.25" customHeight="1">
      <c r="A309" s="1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4"/>
      <c r="Z309" s="4"/>
      <c r="AA309" s="4"/>
      <c r="AB309" s="4"/>
      <c r="AC309" s="4"/>
      <c r="AD309" s="13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4"/>
      <c r="BC309" s="4"/>
      <c r="BD309" s="4"/>
      <c r="BE309" s="4"/>
      <c r="BF309" s="4"/>
      <c r="BG309" s="4"/>
      <c r="BH309" s="4"/>
      <c r="BI309" s="4"/>
      <c r="BJ309" s="4"/>
      <c r="BK309" s="31"/>
      <c r="BL309" s="32"/>
      <c r="BM309" s="4"/>
      <c r="BN309" s="31"/>
      <c r="BO309" s="32"/>
      <c r="BP309" s="4"/>
      <c r="BQ309" s="4"/>
      <c r="BR309" s="4"/>
      <c r="BS309" s="4"/>
      <c r="BT309" s="4"/>
      <c r="BU309" s="4"/>
      <c r="BV309" s="4"/>
      <c r="BW309" s="4"/>
      <c r="BX309" s="4"/>
    </row>
    <row r="310" spans="1:76" ht="14.25" customHeight="1">
      <c r="A310" s="1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4"/>
      <c r="Z310" s="4"/>
      <c r="AA310" s="4"/>
      <c r="AB310" s="4"/>
      <c r="AC310" s="4"/>
      <c r="AD310" s="13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4"/>
      <c r="BC310" s="4"/>
      <c r="BD310" s="4"/>
      <c r="BE310" s="4"/>
      <c r="BF310" s="4"/>
      <c r="BG310" s="4"/>
      <c r="BH310" s="4"/>
      <c r="BI310" s="4"/>
      <c r="BJ310" s="4"/>
      <c r="BK310" s="31"/>
      <c r="BL310" s="32"/>
      <c r="BM310" s="4"/>
      <c r="BN310" s="31"/>
      <c r="BO310" s="32"/>
      <c r="BP310" s="4"/>
      <c r="BQ310" s="4"/>
      <c r="BR310" s="4"/>
      <c r="BS310" s="4"/>
      <c r="BT310" s="4"/>
      <c r="BU310" s="4"/>
      <c r="BV310" s="4"/>
      <c r="BW310" s="4"/>
      <c r="BX310" s="4"/>
    </row>
    <row r="311" spans="1:76" ht="14.25" customHeight="1">
      <c r="A311" s="1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4"/>
      <c r="Z311" s="4"/>
      <c r="AA311" s="4"/>
      <c r="AB311" s="4"/>
      <c r="AC311" s="4"/>
      <c r="AD311" s="13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4"/>
      <c r="BC311" s="4"/>
      <c r="BD311" s="4"/>
      <c r="BE311" s="4"/>
      <c r="BF311" s="4"/>
      <c r="BG311" s="4"/>
      <c r="BH311" s="4"/>
      <c r="BI311" s="4"/>
      <c r="BJ311" s="4"/>
      <c r="BK311" s="31"/>
      <c r="BL311" s="32"/>
      <c r="BM311" s="4"/>
      <c r="BN311" s="31"/>
      <c r="BO311" s="32"/>
      <c r="BP311" s="4"/>
      <c r="BQ311" s="4"/>
      <c r="BR311" s="4"/>
      <c r="BS311" s="4"/>
      <c r="BT311" s="4"/>
      <c r="BU311" s="4"/>
      <c r="BV311" s="4"/>
      <c r="BW311" s="4"/>
      <c r="BX311" s="4"/>
    </row>
    <row r="312" spans="1:76" ht="14.25" customHeight="1">
      <c r="A312" s="1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4"/>
      <c r="Z312" s="4"/>
      <c r="AA312" s="4"/>
      <c r="AB312" s="4"/>
      <c r="AC312" s="4"/>
      <c r="AD312" s="13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4"/>
      <c r="BC312" s="4"/>
      <c r="BD312" s="4"/>
      <c r="BE312" s="4"/>
      <c r="BF312" s="4"/>
      <c r="BG312" s="4"/>
      <c r="BH312" s="4"/>
      <c r="BI312" s="4"/>
      <c r="BJ312" s="4"/>
      <c r="BK312" s="31"/>
      <c r="BL312" s="32"/>
      <c r="BM312" s="4"/>
      <c r="BN312" s="31"/>
      <c r="BO312" s="32"/>
      <c r="BP312" s="4"/>
      <c r="BQ312" s="4"/>
      <c r="BR312" s="4"/>
      <c r="BS312" s="4"/>
      <c r="BT312" s="4"/>
      <c r="BU312" s="4"/>
      <c r="BV312" s="4"/>
      <c r="BW312" s="4"/>
      <c r="BX312" s="4"/>
    </row>
    <row r="313" spans="1:76" ht="14.25" customHeight="1">
      <c r="A313" s="1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4"/>
      <c r="Z313" s="4"/>
      <c r="AA313" s="4"/>
      <c r="AB313" s="4"/>
      <c r="AC313" s="4"/>
      <c r="AD313" s="13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4"/>
      <c r="BC313" s="4"/>
      <c r="BD313" s="4"/>
      <c r="BE313" s="4"/>
      <c r="BF313" s="4"/>
      <c r="BG313" s="4"/>
      <c r="BH313" s="4"/>
      <c r="BI313" s="4"/>
      <c r="BJ313" s="4"/>
      <c r="BK313" s="31"/>
      <c r="BL313" s="32"/>
      <c r="BM313" s="4"/>
      <c r="BN313" s="31"/>
      <c r="BO313" s="32"/>
      <c r="BP313" s="4"/>
      <c r="BQ313" s="4"/>
      <c r="BR313" s="4"/>
      <c r="BS313" s="4"/>
      <c r="BT313" s="4"/>
      <c r="BU313" s="4"/>
      <c r="BV313" s="4"/>
      <c r="BW313" s="4"/>
      <c r="BX313" s="4"/>
    </row>
    <row r="314" spans="1:76" ht="14.25" customHeight="1">
      <c r="A314" s="1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4"/>
      <c r="Z314" s="4"/>
      <c r="AA314" s="4"/>
      <c r="AB314" s="4"/>
      <c r="AC314" s="4"/>
      <c r="AD314" s="13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4"/>
      <c r="BC314" s="4"/>
      <c r="BD314" s="4"/>
      <c r="BE314" s="4"/>
      <c r="BF314" s="4"/>
      <c r="BG314" s="4"/>
      <c r="BH314" s="4"/>
      <c r="BI314" s="4"/>
      <c r="BJ314" s="4"/>
      <c r="BK314" s="31"/>
      <c r="BL314" s="32"/>
      <c r="BM314" s="4"/>
      <c r="BN314" s="31"/>
      <c r="BO314" s="32"/>
      <c r="BP314" s="4"/>
      <c r="BQ314" s="4"/>
      <c r="BR314" s="4"/>
      <c r="BS314" s="4"/>
      <c r="BT314" s="4"/>
      <c r="BU314" s="4"/>
      <c r="BV314" s="4"/>
      <c r="BW314" s="4"/>
      <c r="BX314" s="4"/>
    </row>
    <row r="315" spans="1:76" ht="14.25" customHeight="1">
      <c r="A315" s="1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4"/>
      <c r="Z315" s="4"/>
      <c r="AA315" s="4"/>
      <c r="AB315" s="4"/>
      <c r="AC315" s="4"/>
      <c r="AD315" s="13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4"/>
      <c r="BC315" s="4"/>
      <c r="BD315" s="4"/>
      <c r="BE315" s="4"/>
      <c r="BF315" s="4"/>
      <c r="BG315" s="4"/>
      <c r="BH315" s="4"/>
      <c r="BI315" s="4"/>
      <c r="BJ315" s="4"/>
      <c r="BK315" s="31"/>
      <c r="BL315" s="32"/>
      <c r="BM315" s="4"/>
      <c r="BN315" s="31"/>
      <c r="BO315" s="32"/>
      <c r="BP315" s="4"/>
      <c r="BQ315" s="4"/>
      <c r="BR315" s="4"/>
      <c r="BS315" s="4"/>
      <c r="BT315" s="4"/>
      <c r="BU315" s="4"/>
      <c r="BV315" s="4"/>
      <c r="BW315" s="4"/>
      <c r="BX315" s="4"/>
    </row>
    <row r="316" spans="1:76" ht="14.25" customHeight="1">
      <c r="A316" s="1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4"/>
      <c r="Z316" s="4"/>
      <c r="AA316" s="4"/>
      <c r="AB316" s="4"/>
      <c r="AC316" s="4"/>
      <c r="AD316" s="13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4"/>
      <c r="BC316" s="4"/>
      <c r="BD316" s="4"/>
      <c r="BE316" s="4"/>
      <c r="BF316" s="4"/>
      <c r="BG316" s="4"/>
      <c r="BH316" s="4"/>
      <c r="BI316" s="4"/>
      <c r="BJ316" s="4"/>
      <c r="BK316" s="31"/>
      <c r="BL316" s="32"/>
      <c r="BM316" s="4"/>
      <c r="BN316" s="31"/>
      <c r="BO316" s="32"/>
      <c r="BP316" s="4"/>
      <c r="BQ316" s="4"/>
      <c r="BR316" s="4"/>
      <c r="BS316" s="4"/>
      <c r="BT316" s="4"/>
      <c r="BU316" s="4"/>
      <c r="BV316" s="4"/>
      <c r="BW316" s="4"/>
      <c r="BX316" s="4"/>
    </row>
    <row r="317" spans="1:76" ht="14.25" customHeight="1">
      <c r="A317" s="1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4"/>
      <c r="Z317" s="4"/>
      <c r="AA317" s="4"/>
      <c r="AB317" s="4"/>
      <c r="AC317" s="4"/>
      <c r="AD317" s="13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4"/>
      <c r="BC317" s="4"/>
      <c r="BD317" s="4"/>
      <c r="BE317" s="4"/>
      <c r="BF317" s="4"/>
      <c r="BG317" s="4"/>
      <c r="BH317" s="4"/>
      <c r="BI317" s="4"/>
      <c r="BJ317" s="4"/>
      <c r="BK317" s="31"/>
      <c r="BL317" s="32"/>
      <c r="BM317" s="4"/>
      <c r="BN317" s="31"/>
      <c r="BO317" s="32"/>
      <c r="BP317" s="4"/>
      <c r="BQ317" s="4"/>
      <c r="BR317" s="4"/>
      <c r="BS317" s="4"/>
      <c r="BT317" s="4"/>
      <c r="BU317" s="4"/>
      <c r="BV317" s="4"/>
      <c r="BW317" s="4"/>
      <c r="BX317" s="4"/>
    </row>
    <row r="318" spans="1:76" ht="14.25" customHeight="1">
      <c r="A318" s="1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4"/>
      <c r="Z318" s="4"/>
      <c r="AA318" s="4"/>
      <c r="AB318" s="4"/>
      <c r="AC318" s="4"/>
      <c r="AD318" s="13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4"/>
      <c r="BC318" s="4"/>
      <c r="BD318" s="4"/>
      <c r="BE318" s="4"/>
      <c r="BF318" s="4"/>
      <c r="BG318" s="4"/>
      <c r="BH318" s="4"/>
      <c r="BI318" s="4"/>
      <c r="BJ318" s="4"/>
      <c r="BK318" s="31"/>
      <c r="BL318" s="32"/>
      <c r="BM318" s="4"/>
      <c r="BN318" s="31"/>
      <c r="BO318" s="32"/>
      <c r="BP318" s="4"/>
      <c r="BQ318" s="4"/>
      <c r="BR318" s="4"/>
      <c r="BS318" s="4"/>
      <c r="BT318" s="4"/>
      <c r="BU318" s="4"/>
      <c r="BV318" s="4"/>
      <c r="BW318" s="4"/>
      <c r="BX318" s="4"/>
    </row>
    <row r="319" spans="1:76" ht="14.25" customHeight="1">
      <c r="A319" s="1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4"/>
      <c r="Z319" s="4"/>
      <c r="AA319" s="4"/>
      <c r="AB319" s="4"/>
      <c r="AC319" s="4"/>
      <c r="AD319" s="13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4"/>
      <c r="BC319" s="4"/>
      <c r="BD319" s="4"/>
      <c r="BE319" s="4"/>
      <c r="BF319" s="4"/>
      <c r="BG319" s="4"/>
      <c r="BH319" s="4"/>
      <c r="BI319" s="4"/>
      <c r="BJ319" s="4"/>
      <c r="BK319" s="31"/>
      <c r="BL319" s="32"/>
      <c r="BM319" s="4"/>
      <c r="BN319" s="31"/>
      <c r="BO319" s="32"/>
      <c r="BP319" s="4"/>
      <c r="BQ319" s="4"/>
      <c r="BR319" s="4"/>
      <c r="BS319" s="4"/>
      <c r="BT319" s="4"/>
      <c r="BU319" s="4"/>
      <c r="BV319" s="4"/>
      <c r="BW319" s="4"/>
      <c r="BX319" s="4"/>
    </row>
    <row r="320" spans="1:76" ht="14.25" customHeight="1">
      <c r="A320" s="1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4"/>
      <c r="Z320" s="4"/>
      <c r="AA320" s="4"/>
      <c r="AB320" s="4"/>
      <c r="AC320" s="4"/>
      <c r="AD320" s="13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4"/>
      <c r="BC320" s="4"/>
      <c r="BD320" s="4"/>
      <c r="BE320" s="4"/>
      <c r="BF320" s="4"/>
      <c r="BG320" s="4"/>
      <c r="BH320" s="4"/>
      <c r="BI320" s="4"/>
      <c r="BJ320" s="4"/>
      <c r="BK320" s="31"/>
      <c r="BL320" s="32"/>
      <c r="BM320" s="4"/>
      <c r="BN320" s="31"/>
      <c r="BO320" s="32"/>
      <c r="BP320" s="4"/>
      <c r="BQ320" s="4"/>
      <c r="BR320" s="4"/>
      <c r="BS320" s="4"/>
      <c r="BT320" s="4"/>
      <c r="BU320" s="4"/>
      <c r="BV320" s="4"/>
      <c r="BW320" s="4"/>
      <c r="BX320" s="4"/>
    </row>
    <row r="321" spans="1:76" ht="14.25" customHeight="1">
      <c r="A321" s="1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4"/>
      <c r="Z321" s="4"/>
      <c r="AA321" s="4"/>
      <c r="AB321" s="4"/>
      <c r="AC321" s="4"/>
      <c r="AD321" s="13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4"/>
      <c r="BC321" s="4"/>
      <c r="BD321" s="4"/>
      <c r="BE321" s="4"/>
      <c r="BF321" s="4"/>
      <c r="BG321" s="4"/>
      <c r="BH321" s="4"/>
      <c r="BI321" s="4"/>
      <c r="BJ321" s="4"/>
      <c r="BK321" s="31"/>
      <c r="BL321" s="32"/>
      <c r="BM321" s="4"/>
      <c r="BN321" s="31"/>
      <c r="BO321" s="32"/>
      <c r="BP321" s="4"/>
      <c r="BQ321" s="4"/>
      <c r="BR321" s="4"/>
      <c r="BS321" s="4"/>
      <c r="BT321" s="4"/>
      <c r="BU321" s="4"/>
      <c r="BV321" s="4"/>
      <c r="BW321" s="4"/>
      <c r="BX321" s="4"/>
    </row>
    <row r="322" spans="1:76" ht="14.25" customHeight="1">
      <c r="A322" s="1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4"/>
      <c r="Z322" s="4"/>
      <c r="AA322" s="4"/>
      <c r="AB322" s="4"/>
      <c r="AC322" s="4"/>
      <c r="AD322" s="13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4"/>
      <c r="BC322" s="4"/>
      <c r="BD322" s="4"/>
      <c r="BE322" s="4"/>
      <c r="BF322" s="4"/>
      <c r="BG322" s="4"/>
      <c r="BH322" s="4"/>
      <c r="BI322" s="4"/>
      <c r="BJ322" s="4"/>
      <c r="BK322" s="31"/>
      <c r="BL322" s="32"/>
      <c r="BM322" s="4"/>
      <c r="BN322" s="31"/>
      <c r="BO322" s="32"/>
      <c r="BP322" s="4"/>
      <c r="BQ322" s="4"/>
      <c r="BR322" s="4"/>
      <c r="BS322" s="4"/>
      <c r="BT322" s="4"/>
      <c r="BU322" s="4"/>
      <c r="BV322" s="4"/>
      <c r="BW322" s="4"/>
      <c r="BX322" s="4"/>
    </row>
    <row r="323" spans="1:76" ht="14.25" customHeight="1">
      <c r="A323" s="1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4"/>
      <c r="Z323" s="4"/>
      <c r="AA323" s="4"/>
      <c r="AB323" s="4"/>
      <c r="AC323" s="4"/>
      <c r="AD323" s="13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4"/>
      <c r="BC323" s="4"/>
      <c r="BD323" s="4"/>
      <c r="BE323" s="4"/>
      <c r="BF323" s="4"/>
      <c r="BG323" s="4"/>
      <c r="BH323" s="4"/>
      <c r="BI323" s="4"/>
      <c r="BJ323" s="4"/>
      <c r="BK323" s="31"/>
      <c r="BL323" s="32"/>
      <c r="BM323" s="4"/>
      <c r="BN323" s="31"/>
      <c r="BO323" s="32"/>
      <c r="BP323" s="4"/>
      <c r="BQ323" s="4"/>
      <c r="BR323" s="4"/>
      <c r="BS323" s="4"/>
      <c r="BT323" s="4"/>
      <c r="BU323" s="4"/>
      <c r="BV323" s="4"/>
      <c r="BW323" s="4"/>
      <c r="BX323" s="4"/>
    </row>
    <row r="324" spans="1:76" ht="14.25" customHeight="1">
      <c r="A324" s="1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4"/>
      <c r="Z324" s="4"/>
      <c r="AA324" s="4"/>
      <c r="AB324" s="4"/>
      <c r="AC324" s="4"/>
      <c r="AD324" s="13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4"/>
      <c r="BC324" s="4"/>
      <c r="BD324" s="4"/>
      <c r="BE324" s="4"/>
      <c r="BF324" s="4"/>
      <c r="BG324" s="4"/>
      <c r="BH324" s="4"/>
      <c r="BI324" s="4"/>
      <c r="BJ324" s="4"/>
      <c r="BK324" s="31"/>
      <c r="BL324" s="32"/>
      <c r="BM324" s="4"/>
      <c r="BN324" s="31"/>
      <c r="BO324" s="32"/>
      <c r="BP324" s="4"/>
      <c r="BQ324" s="4"/>
      <c r="BR324" s="4"/>
      <c r="BS324" s="4"/>
      <c r="BT324" s="4"/>
      <c r="BU324" s="4"/>
      <c r="BV324" s="4"/>
      <c r="BW324" s="4"/>
      <c r="BX324" s="4"/>
    </row>
    <row r="325" spans="1:76" ht="14.25" customHeight="1">
      <c r="A325" s="1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4"/>
      <c r="Z325" s="4"/>
      <c r="AA325" s="4"/>
      <c r="AB325" s="4"/>
      <c r="AC325" s="4"/>
      <c r="AD325" s="13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4"/>
      <c r="BC325" s="4"/>
      <c r="BD325" s="4"/>
      <c r="BE325" s="4"/>
      <c r="BF325" s="4"/>
      <c r="BG325" s="4"/>
      <c r="BH325" s="4"/>
      <c r="BI325" s="4"/>
      <c r="BJ325" s="4"/>
      <c r="BK325" s="31"/>
      <c r="BL325" s="32"/>
      <c r="BM325" s="4"/>
      <c r="BN325" s="31"/>
      <c r="BO325" s="32"/>
      <c r="BP325" s="4"/>
      <c r="BQ325" s="4"/>
      <c r="BR325" s="4"/>
      <c r="BS325" s="4"/>
      <c r="BT325" s="4"/>
      <c r="BU325" s="4"/>
      <c r="BV325" s="4"/>
      <c r="BW325" s="4"/>
      <c r="BX325" s="4"/>
    </row>
    <row r="326" spans="1:76" ht="14.25" customHeight="1">
      <c r="A326" s="1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4"/>
      <c r="Z326" s="4"/>
      <c r="AA326" s="4"/>
      <c r="AB326" s="4"/>
      <c r="AC326" s="4"/>
      <c r="AD326" s="13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4"/>
      <c r="BC326" s="4"/>
      <c r="BD326" s="4"/>
      <c r="BE326" s="4"/>
      <c r="BF326" s="4"/>
      <c r="BG326" s="4"/>
      <c r="BH326" s="4"/>
      <c r="BI326" s="4"/>
      <c r="BJ326" s="4"/>
      <c r="BK326" s="31"/>
      <c r="BL326" s="32"/>
      <c r="BM326" s="4"/>
      <c r="BN326" s="31"/>
      <c r="BO326" s="32"/>
      <c r="BP326" s="4"/>
      <c r="BQ326" s="4"/>
      <c r="BR326" s="4"/>
      <c r="BS326" s="4"/>
      <c r="BT326" s="4"/>
      <c r="BU326" s="4"/>
      <c r="BV326" s="4"/>
      <c r="BW326" s="4"/>
      <c r="BX326" s="4"/>
    </row>
    <row r="327" spans="1:76" ht="14.25" customHeight="1">
      <c r="A327" s="1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4"/>
      <c r="Z327" s="4"/>
      <c r="AA327" s="4"/>
      <c r="AB327" s="4"/>
      <c r="AC327" s="4"/>
      <c r="AD327" s="13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4"/>
      <c r="BC327" s="4"/>
      <c r="BD327" s="4"/>
      <c r="BE327" s="4"/>
      <c r="BF327" s="4"/>
      <c r="BG327" s="4"/>
      <c r="BH327" s="4"/>
      <c r="BI327" s="4"/>
      <c r="BJ327" s="4"/>
      <c r="BK327" s="31"/>
      <c r="BL327" s="32"/>
      <c r="BM327" s="4"/>
      <c r="BN327" s="31"/>
      <c r="BO327" s="32"/>
      <c r="BP327" s="4"/>
      <c r="BQ327" s="4"/>
      <c r="BR327" s="4"/>
      <c r="BS327" s="4"/>
      <c r="BT327" s="4"/>
      <c r="BU327" s="4"/>
      <c r="BV327" s="4"/>
      <c r="BW327" s="4"/>
      <c r="BX327" s="4"/>
    </row>
    <row r="328" spans="1:76" ht="14.25" customHeight="1">
      <c r="A328" s="1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4"/>
      <c r="Z328" s="4"/>
      <c r="AA328" s="4"/>
      <c r="AB328" s="4"/>
      <c r="AC328" s="4"/>
      <c r="AD328" s="13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4"/>
      <c r="BC328" s="4"/>
      <c r="BD328" s="4"/>
      <c r="BE328" s="4"/>
      <c r="BF328" s="4"/>
      <c r="BG328" s="4"/>
      <c r="BH328" s="4"/>
      <c r="BI328" s="4"/>
      <c r="BJ328" s="4"/>
      <c r="BK328" s="31"/>
      <c r="BL328" s="32"/>
      <c r="BM328" s="4"/>
      <c r="BN328" s="31"/>
      <c r="BO328" s="32"/>
      <c r="BP328" s="4"/>
      <c r="BQ328" s="4"/>
      <c r="BR328" s="4"/>
      <c r="BS328" s="4"/>
      <c r="BT328" s="4"/>
      <c r="BU328" s="4"/>
      <c r="BV328" s="4"/>
      <c r="BW328" s="4"/>
      <c r="BX328" s="4"/>
    </row>
    <row r="329" spans="1:76" ht="14.25" customHeight="1">
      <c r="A329" s="1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4"/>
      <c r="Z329" s="4"/>
      <c r="AA329" s="4"/>
      <c r="AB329" s="4"/>
      <c r="AC329" s="4"/>
      <c r="AD329" s="13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4"/>
      <c r="BC329" s="4"/>
      <c r="BD329" s="4"/>
      <c r="BE329" s="4"/>
      <c r="BF329" s="4"/>
      <c r="BG329" s="4"/>
      <c r="BH329" s="4"/>
      <c r="BI329" s="4"/>
      <c r="BJ329" s="4"/>
      <c r="BK329" s="31"/>
      <c r="BL329" s="32"/>
      <c r="BM329" s="4"/>
      <c r="BN329" s="31"/>
      <c r="BO329" s="32"/>
      <c r="BP329" s="4"/>
      <c r="BQ329" s="4"/>
      <c r="BR329" s="4"/>
      <c r="BS329" s="4"/>
      <c r="BT329" s="4"/>
      <c r="BU329" s="4"/>
      <c r="BV329" s="4"/>
      <c r="BW329" s="4"/>
      <c r="BX329" s="4"/>
    </row>
    <row r="330" spans="1:76" ht="14.25" customHeight="1">
      <c r="A330" s="1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4"/>
      <c r="Z330" s="4"/>
      <c r="AA330" s="4"/>
      <c r="AB330" s="4"/>
      <c r="AC330" s="4"/>
      <c r="AD330" s="13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4"/>
      <c r="BC330" s="4"/>
      <c r="BD330" s="4"/>
      <c r="BE330" s="4"/>
      <c r="BF330" s="4"/>
      <c r="BG330" s="4"/>
      <c r="BH330" s="4"/>
      <c r="BI330" s="4"/>
      <c r="BJ330" s="4"/>
      <c r="BK330" s="31"/>
      <c r="BL330" s="32"/>
      <c r="BM330" s="4"/>
      <c r="BN330" s="31"/>
      <c r="BO330" s="32"/>
      <c r="BP330" s="4"/>
      <c r="BQ330" s="4"/>
      <c r="BR330" s="4"/>
      <c r="BS330" s="4"/>
      <c r="BT330" s="4"/>
      <c r="BU330" s="4"/>
      <c r="BV330" s="4"/>
      <c r="BW330" s="4"/>
      <c r="BX330" s="4"/>
    </row>
    <row r="331" spans="1:76" ht="14.25" customHeight="1">
      <c r="A331" s="1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4"/>
      <c r="Z331" s="4"/>
      <c r="AA331" s="4"/>
      <c r="AB331" s="4"/>
      <c r="AC331" s="4"/>
      <c r="AD331" s="13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4"/>
      <c r="BC331" s="4"/>
      <c r="BD331" s="4"/>
      <c r="BE331" s="4"/>
      <c r="BF331" s="4"/>
      <c r="BG331" s="4"/>
      <c r="BH331" s="4"/>
      <c r="BI331" s="4"/>
      <c r="BJ331" s="4"/>
      <c r="BK331" s="31"/>
      <c r="BL331" s="32"/>
      <c r="BM331" s="4"/>
      <c r="BN331" s="31"/>
      <c r="BO331" s="32"/>
      <c r="BP331" s="4"/>
      <c r="BQ331" s="4"/>
      <c r="BR331" s="4"/>
      <c r="BS331" s="4"/>
      <c r="BT331" s="4"/>
      <c r="BU331" s="4"/>
      <c r="BV331" s="4"/>
      <c r="BW331" s="4"/>
      <c r="BX331" s="4"/>
    </row>
    <row r="332" spans="1:76" ht="14.25" customHeight="1">
      <c r="A332" s="1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4"/>
      <c r="Z332" s="4"/>
      <c r="AA332" s="4"/>
      <c r="AB332" s="4"/>
      <c r="AC332" s="4"/>
      <c r="AD332" s="13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4"/>
      <c r="BC332" s="4"/>
      <c r="BD332" s="4"/>
      <c r="BE332" s="4"/>
      <c r="BF332" s="4"/>
      <c r="BG332" s="4"/>
      <c r="BH332" s="4"/>
      <c r="BI332" s="4"/>
      <c r="BJ332" s="4"/>
      <c r="BK332" s="31"/>
      <c r="BL332" s="32"/>
      <c r="BM332" s="4"/>
      <c r="BN332" s="31"/>
      <c r="BO332" s="32"/>
      <c r="BP332" s="4"/>
      <c r="BQ332" s="4"/>
      <c r="BR332" s="4"/>
      <c r="BS332" s="4"/>
      <c r="BT332" s="4"/>
      <c r="BU332" s="4"/>
      <c r="BV332" s="4"/>
      <c r="BW332" s="4"/>
      <c r="BX332" s="4"/>
    </row>
    <row r="333" spans="1:76" ht="14.25" customHeight="1">
      <c r="A333" s="1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4"/>
      <c r="Z333" s="4"/>
      <c r="AA333" s="4"/>
      <c r="AB333" s="4"/>
      <c r="AC333" s="4"/>
      <c r="AD333" s="13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4"/>
      <c r="BC333" s="4"/>
      <c r="BD333" s="4"/>
      <c r="BE333" s="4"/>
      <c r="BF333" s="4"/>
      <c r="BG333" s="4"/>
      <c r="BH333" s="4"/>
      <c r="BI333" s="4"/>
      <c r="BJ333" s="4"/>
      <c r="BK333" s="31"/>
      <c r="BL333" s="32"/>
      <c r="BM333" s="4"/>
      <c r="BN333" s="31"/>
      <c r="BO333" s="32"/>
      <c r="BP333" s="4"/>
      <c r="BQ333" s="4"/>
      <c r="BR333" s="4"/>
      <c r="BS333" s="4"/>
      <c r="BT333" s="4"/>
      <c r="BU333" s="4"/>
      <c r="BV333" s="4"/>
      <c r="BW333" s="4"/>
      <c r="BX333" s="4"/>
    </row>
    <row r="334" spans="1:76" ht="14.25" customHeight="1">
      <c r="A334" s="1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4"/>
      <c r="Z334" s="4"/>
      <c r="AA334" s="4"/>
      <c r="AB334" s="4"/>
      <c r="AC334" s="4"/>
      <c r="AD334" s="13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4"/>
      <c r="BC334" s="4"/>
      <c r="BD334" s="4"/>
      <c r="BE334" s="4"/>
      <c r="BF334" s="4"/>
      <c r="BG334" s="4"/>
      <c r="BH334" s="4"/>
      <c r="BI334" s="4"/>
      <c r="BJ334" s="4"/>
      <c r="BK334" s="31"/>
      <c r="BL334" s="32"/>
      <c r="BM334" s="4"/>
      <c r="BN334" s="31"/>
      <c r="BO334" s="32"/>
      <c r="BP334" s="4"/>
      <c r="BQ334" s="4"/>
      <c r="BR334" s="4"/>
      <c r="BS334" s="4"/>
      <c r="BT334" s="4"/>
      <c r="BU334" s="4"/>
      <c r="BV334" s="4"/>
      <c r="BW334" s="4"/>
      <c r="BX334" s="4"/>
    </row>
    <row r="335" spans="1:76" ht="14.25" customHeight="1">
      <c r="A335" s="1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4"/>
      <c r="Z335" s="4"/>
      <c r="AA335" s="4"/>
      <c r="AB335" s="4"/>
      <c r="AC335" s="4"/>
      <c r="AD335" s="13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4"/>
      <c r="BC335" s="4"/>
      <c r="BD335" s="4"/>
      <c r="BE335" s="4"/>
      <c r="BF335" s="4"/>
      <c r="BG335" s="4"/>
      <c r="BH335" s="4"/>
      <c r="BI335" s="4"/>
      <c r="BJ335" s="4"/>
      <c r="BK335" s="31"/>
      <c r="BL335" s="32"/>
      <c r="BM335" s="4"/>
      <c r="BN335" s="31"/>
      <c r="BO335" s="32"/>
      <c r="BP335" s="4"/>
      <c r="BQ335" s="4"/>
      <c r="BR335" s="4"/>
      <c r="BS335" s="4"/>
      <c r="BT335" s="4"/>
      <c r="BU335" s="4"/>
      <c r="BV335" s="4"/>
      <c r="BW335" s="4"/>
      <c r="BX335" s="4"/>
    </row>
    <row r="336" spans="1:76" ht="14.25" customHeight="1">
      <c r="A336" s="1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4"/>
      <c r="Z336" s="4"/>
      <c r="AA336" s="4"/>
      <c r="AB336" s="4"/>
      <c r="AC336" s="4"/>
      <c r="AD336" s="13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4"/>
      <c r="BC336" s="4"/>
      <c r="BD336" s="4"/>
      <c r="BE336" s="4"/>
      <c r="BF336" s="4"/>
      <c r="BG336" s="4"/>
      <c r="BH336" s="4"/>
      <c r="BI336" s="4"/>
      <c r="BJ336" s="4"/>
      <c r="BK336" s="31"/>
      <c r="BL336" s="32"/>
      <c r="BM336" s="4"/>
      <c r="BN336" s="31"/>
      <c r="BO336" s="32"/>
      <c r="BP336" s="4"/>
      <c r="BQ336" s="4"/>
      <c r="BR336" s="4"/>
      <c r="BS336" s="4"/>
      <c r="BT336" s="4"/>
      <c r="BU336" s="4"/>
      <c r="BV336" s="4"/>
      <c r="BW336" s="4"/>
      <c r="BX336" s="4"/>
    </row>
    <row r="337" spans="1:76" ht="14.25" customHeight="1">
      <c r="A337" s="1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4"/>
      <c r="Z337" s="4"/>
      <c r="AA337" s="4"/>
      <c r="AB337" s="4"/>
      <c r="AC337" s="4"/>
      <c r="AD337" s="13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4"/>
      <c r="BC337" s="4"/>
      <c r="BD337" s="4"/>
      <c r="BE337" s="4"/>
      <c r="BF337" s="4"/>
      <c r="BG337" s="4"/>
      <c r="BH337" s="4"/>
      <c r="BI337" s="4"/>
      <c r="BJ337" s="4"/>
      <c r="BK337" s="31"/>
      <c r="BL337" s="32"/>
      <c r="BM337" s="4"/>
      <c r="BN337" s="31"/>
      <c r="BO337" s="32"/>
      <c r="BP337" s="4"/>
      <c r="BQ337" s="4"/>
      <c r="BR337" s="4"/>
      <c r="BS337" s="4"/>
      <c r="BT337" s="4"/>
      <c r="BU337" s="4"/>
      <c r="BV337" s="4"/>
      <c r="BW337" s="4"/>
      <c r="BX337" s="4"/>
    </row>
    <row r="338" spans="1:76" ht="14.25" customHeight="1">
      <c r="A338" s="1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4"/>
      <c r="Z338" s="4"/>
      <c r="AA338" s="4"/>
      <c r="AB338" s="4"/>
      <c r="AC338" s="4"/>
      <c r="AD338" s="13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4"/>
      <c r="BC338" s="4"/>
      <c r="BD338" s="4"/>
      <c r="BE338" s="4"/>
      <c r="BF338" s="4"/>
      <c r="BG338" s="4"/>
      <c r="BH338" s="4"/>
      <c r="BI338" s="4"/>
      <c r="BJ338" s="4"/>
      <c r="BK338" s="31"/>
      <c r="BL338" s="32"/>
      <c r="BM338" s="4"/>
      <c r="BN338" s="31"/>
      <c r="BO338" s="32"/>
      <c r="BP338" s="4"/>
      <c r="BQ338" s="4"/>
      <c r="BR338" s="4"/>
      <c r="BS338" s="4"/>
      <c r="BT338" s="4"/>
      <c r="BU338" s="4"/>
      <c r="BV338" s="4"/>
      <c r="BW338" s="4"/>
      <c r="BX338" s="4"/>
    </row>
    <row r="339" spans="1:76" ht="14.25" customHeight="1">
      <c r="A339" s="1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4"/>
      <c r="Z339" s="4"/>
      <c r="AA339" s="4"/>
      <c r="AB339" s="4"/>
      <c r="AC339" s="4"/>
      <c r="AD339" s="13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4"/>
      <c r="BC339" s="4"/>
      <c r="BD339" s="4"/>
      <c r="BE339" s="4"/>
      <c r="BF339" s="4"/>
      <c r="BG339" s="4"/>
      <c r="BH339" s="4"/>
      <c r="BI339" s="4"/>
      <c r="BJ339" s="4"/>
      <c r="BK339" s="31"/>
      <c r="BL339" s="32"/>
      <c r="BM339" s="4"/>
      <c r="BN339" s="31"/>
      <c r="BO339" s="32"/>
      <c r="BP339" s="4"/>
      <c r="BQ339" s="4"/>
      <c r="BR339" s="4"/>
      <c r="BS339" s="4"/>
      <c r="BT339" s="4"/>
      <c r="BU339" s="4"/>
      <c r="BV339" s="4"/>
      <c r="BW339" s="4"/>
      <c r="BX339" s="4"/>
    </row>
    <row r="340" spans="1:76" ht="14.25" customHeight="1">
      <c r="A340" s="1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4"/>
      <c r="Z340" s="4"/>
      <c r="AA340" s="4"/>
      <c r="AB340" s="4"/>
      <c r="AC340" s="4"/>
      <c r="AD340" s="13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4"/>
      <c r="BC340" s="4"/>
      <c r="BD340" s="4"/>
      <c r="BE340" s="4"/>
      <c r="BF340" s="4"/>
      <c r="BG340" s="4"/>
      <c r="BH340" s="4"/>
      <c r="BI340" s="4"/>
      <c r="BJ340" s="4"/>
      <c r="BK340" s="31"/>
      <c r="BL340" s="32"/>
      <c r="BM340" s="4"/>
      <c r="BN340" s="31"/>
      <c r="BO340" s="32"/>
      <c r="BP340" s="4"/>
      <c r="BQ340" s="4"/>
      <c r="BR340" s="4"/>
      <c r="BS340" s="4"/>
      <c r="BT340" s="4"/>
      <c r="BU340" s="4"/>
      <c r="BV340" s="4"/>
      <c r="BW340" s="4"/>
      <c r="BX340" s="4"/>
    </row>
    <row r="341" spans="1:76" ht="14.25" customHeight="1">
      <c r="A341" s="1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4"/>
      <c r="Z341" s="4"/>
      <c r="AA341" s="4"/>
      <c r="AB341" s="4"/>
      <c r="AC341" s="4"/>
      <c r="AD341" s="13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4"/>
      <c r="BC341" s="4"/>
      <c r="BD341" s="4"/>
      <c r="BE341" s="4"/>
      <c r="BF341" s="4"/>
      <c r="BG341" s="4"/>
      <c r="BH341" s="4"/>
      <c r="BI341" s="4"/>
      <c r="BJ341" s="4"/>
      <c r="BK341" s="31"/>
      <c r="BL341" s="32"/>
      <c r="BM341" s="4"/>
      <c r="BN341" s="31"/>
      <c r="BO341" s="32"/>
      <c r="BP341" s="4"/>
      <c r="BQ341" s="4"/>
      <c r="BR341" s="4"/>
      <c r="BS341" s="4"/>
      <c r="BT341" s="4"/>
      <c r="BU341" s="4"/>
      <c r="BV341" s="4"/>
      <c r="BW341" s="4"/>
      <c r="BX341" s="4"/>
    </row>
    <row r="342" spans="1:76" ht="14.25" customHeight="1">
      <c r="A342" s="1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4"/>
      <c r="Z342" s="4"/>
      <c r="AA342" s="4"/>
      <c r="AB342" s="4"/>
      <c r="AC342" s="4"/>
      <c r="AD342" s="13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4"/>
      <c r="BC342" s="4"/>
      <c r="BD342" s="4"/>
      <c r="BE342" s="4"/>
      <c r="BF342" s="4"/>
      <c r="BG342" s="4"/>
      <c r="BH342" s="4"/>
      <c r="BI342" s="4"/>
      <c r="BJ342" s="4"/>
      <c r="BK342" s="31"/>
      <c r="BL342" s="32"/>
      <c r="BM342" s="4"/>
      <c r="BN342" s="31"/>
      <c r="BO342" s="32"/>
      <c r="BP342" s="4"/>
      <c r="BQ342" s="4"/>
      <c r="BR342" s="4"/>
      <c r="BS342" s="4"/>
      <c r="BT342" s="4"/>
      <c r="BU342" s="4"/>
      <c r="BV342" s="4"/>
      <c r="BW342" s="4"/>
      <c r="BX342" s="4"/>
    </row>
    <row r="343" spans="1:76" ht="14.25" customHeight="1">
      <c r="A343" s="1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4"/>
      <c r="Z343" s="4"/>
      <c r="AA343" s="4"/>
      <c r="AB343" s="4"/>
      <c r="AC343" s="4"/>
      <c r="AD343" s="13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4"/>
      <c r="BC343" s="4"/>
      <c r="BD343" s="4"/>
      <c r="BE343" s="4"/>
      <c r="BF343" s="4"/>
      <c r="BG343" s="4"/>
      <c r="BH343" s="4"/>
      <c r="BI343" s="4"/>
      <c r="BJ343" s="4"/>
      <c r="BK343" s="31"/>
      <c r="BL343" s="32"/>
      <c r="BM343" s="4"/>
      <c r="BN343" s="31"/>
      <c r="BO343" s="32"/>
      <c r="BP343" s="4"/>
      <c r="BQ343" s="4"/>
      <c r="BR343" s="4"/>
      <c r="BS343" s="4"/>
      <c r="BT343" s="4"/>
      <c r="BU343" s="4"/>
      <c r="BV343" s="4"/>
      <c r="BW343" s="4"/>
      <c r="BX343" s="4"/>
    </row>
    <row r="344" spans="1:76" ht="14.25" customHeight="1">
      <c r="A344" s="1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4"/>
      <c r="Z344" s="4"/>
      <c r="AA344" s="4"/>
      <c r="AB344" s="4"/>
      <c r="AC344" s="4"/>
      <c r="AD344" s="13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4"/>
      <c r="BC344" s="4"/>
      <c r="BD344" s="4"/>
      <c r="BE344" s="4"/>
      <c r="BF344" s="4"/>
      <c r="BG344" s="4"/>
      <c r="BH344" s="4"/>
      <c r="BI344" s="4"/>
      <c r="BJ344" s="4"/>
      <c r="BK344" s="31"/>
      <c r="BL344" s="32"/>
      <c r="BM344" s="4"/>
      <c r="BN344" s="31"/>
      <c r="BO344" s="32"/>
      <c r="BP344" s="4"/>
      <c r="BQ344" s="4"/>
      <c r="BR344" s="4"/>
      <c r="BS344" s="4"/>
      <c r="BT344" s="4"/>
      <c r="BU344" s="4"/>
      <c r="BV344" s="4"/>
      <c r="BW344" s="4"/>
      <c r="BX344" s="4"/>
    </row>
    <row r="345" spans="1:76" ht="14.25" customHeight="1">
      <c r="A345" s="1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4"/>
      <c r="Z345" s="4"/>
      <c r="AA345" s="4"/>
      <c r="AB345" s="4"/>
      <c r="AC345" s="4"/>
      <c r="AD345" s="13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4"/>
      <c r="BC345" s="4"/>
      <c r="BD345" s="4"/>
      <c r="BE345" s="4"/>
      <c r="BF345" s="4"/>
      <c r="BG345" s="4"/>
      <c r="BH345" s="4"/>
      <c r="BI345" s="4"/>
      <c r="BJ345" s="4"/>
      <c r="BK345" s="31"/>
      <c r="BL345" s="32"/>
      <c r="BM345" s="4"/>
      <c r="BN345" s="31"/>
      <c r="BO345" s="32"/>
      <c r="BP345" s="4"/>
      <c r="BQ345" s="4"/>
      <c r="BR345" s="4"/>
      <c r="BS345" s="4"/>
      <c r="BT345" s="4"/>
      <c r="BU345" s="4"/>
      <c r="BV345" s="4"/>
      <c r="BW345" s="4"/>
      <c r="BX345" s="4"/>
    </row>
    <row r="346" spans="1:76" ht="14.25" customHeight="1">
      <c r="A346" s="1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4"/>
      <c r="Z346" s="4"/>
      <c r="AA346" s="4"/>
      <c r="AB346" s="4"/>
      <c r="AC346" s="4"/>
      <c r="AD346" s="13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4"/>
      <c r="BC346" s="4"/>
      <c r="BD346" s="4"/>
      <c r="BE346" s="4"/>
      <c r="BF346" s="4"/>
      <c r="BG346" s="4"/>
      <c r="BH346" s="4"/>
      <c r="BI346" s="4"/>
      <c r="BJ346" s="4"/>
      <c r="BK346" s="31"/>
      <c r="BL346" s="32"/>
      <c r="BM346" s="4"/>
      <c r="BN346" s="31"/>
      <c r="BO346" s="32"/>
      <c r="BP346" s="4"/>
      <c r="BQ346" s="4"/>
      <c r="BR346" s="4"/>
      <c r="BS346" s="4"/>
      <c r="BT346" s="4"/>
      <c r="BU346" s="4"/>
      <c r="BV346" s="4"/>
      <c r="BW346" s="4"/>
      <c r="BX346" s="4"/>
    </row>
    <row r="347" spans="1:76" ht="14.25" customHeight="1">
      <c r="A347" s="1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4"/>
      <c r="Z347" s="4"/>
      <c r="AA347" s="4"/>
      <c r="AB347" s="4"/>
      <c r="AC347" s="4"/>
      <c r="AD347" s="13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4"/>
      <c r="BC347" s="4"/>
      <c r="BD347" s="4"/>
      <c r="BE347" s="4"/>
      <c r="BF347" s="4"/>
      <c r="BG347" s="4"/>
      <c r="BH347" s="4"/>
      <c r="BI347" s="4"/>
      <c r="BJ347" s="4"/>
      <c r="BK347" s="31"/>
      <c r="BL347" s="32"/>
      <c r="BM347" s="4"/>
      <c r="BN347" s="31"/>
      <c r="BO347" s="32"/>
      <c r="BP347" s="4"/>
      <c r="BQ347" s="4"/>
      <c r="BR347" s="4"/>
      <c r="BS347" s="4"/>
      <c r="BT347" s="4"/>
      <c r="BU347" s="4"/>
      <c r="BV347" s="4"/>
      <c r="BW347" s="4"/>
      <c r="BX347" s="4"/>
    </row>
    <row r="348" spans="1:76" ht="14.25" customHeight="1">
      <c r="A348" s="1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4"/>
      <c r="Z348" s="4"/>
      <c r="AA348" s="4"/>
      <c r="AB348" s="4"/>
      <c r="AC348" s="4"/>
      <c r="AD348" s="13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4"/>
      <c r="BC348" s="4"/>
      <c r="BD348" s="4"/>
      <c r="BE348" s="4"/>
      <c r="BF348" s="4"/>
      <c r="BG348" s="4"/>
      <c r="BH348" s="4"/>
      <c r="BI348" s="4"/>
      <c r="BJ348" s="4"/>
      <c r="BK348" s="31"/>
      <c r="BL348" s="32"/>
      <c r="BM348" s="4"/>
      <c r="BN348" s="31"/>
      <c r="BO348" s="32"/>
      <c r="BP348" s="4"/>
      <c r="BQ348" s="4"/>
      <c r="BR348" s="4"/>
      <c r="BS348" s="4"/>
      <c r="BT348" s="4"/>
      <c r="BU348" s="4"/>
      <c r="BV348" s="4"/>
      <c r="BW348" s="4"/>
      <c r="BX348" s="4"/>
    </row>
    <row r="349" spans="1:76" ht="14.25" customHeight="1">
      <c r="A349" s="1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4"/>
      <c r="Z349" s="4"/>
      <c r="AA349" s="4"/>
      <c r="AB349" s="4"/>
      <c r="AC349" s="4"/>
      <c r="AD349" s="13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4"/>
      <c r="BC349" s="4"/>
      <c r="BD349" s="4"/>
      <c r="BE349" s="4"/>
      <c r="BF349" s="4"/>
      <c r="BG349" s="4"/>
      <c r="BH349" s="4"/>
      <c r="BI349" s="4"/>
      <c r="BJ349" s="4"/>
      <c r="BK349" s="31"/>
      <c r="BL349" s="32"/>
      <c r="BM349" s="4"/>
      <c r="BN349" s="31"/>
      <c r="BO349" s="32"/>
      <c r="BP349" s="4"/>
      <c r="BQ349" s="4"/>
      <c r="BR349" s="4"/>
      <c r="BS349" s="4"/>
      <c r="BT349" s="4"/>
      <c r="BU349" s="4"/>
      <c r="BV349" s="4"/>
      <c r="BW349" s="4"/>
      <c r="BX349" s="4"/>
    </row>
    <row r="350" spans="1:76" ht="14.25" customHeight="1">
      <c r="A350" s="1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4"/>
      <c r="Z350" s="4"/>
      <c r="AA350" s="4"/>
      <c r="AB350" s="4"/>
      <c r="AC350" s="4"/>
      <c r="AD350" s="13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4"/>
      <c r="BC350" s="4"/>
      <c r="BD350" s="4"/>
      <c r="BE350" s="4"/>
      <c r="BF350" s="4"/>
      <c r="BG350" s="4"/>
      <c r="BH350" s="4"/>
      <c r="BI350" s="4"/>
      <c r="BJ350" s="4"/>
      <c r="BK350" s="31"/>
      <c r="BL350" s="32"/>
      <c r="BM350" s="4"/>
      <c r="BN350" s="31"/>
      <c r="BO350" s="32"/>
      <c r="BP350" s="4"/>
      <c r="BQ350" s="4"/>
      <c r="BR350" s="4"/>
      <c r="BS350" s="4"/>
      <c r="BT350" s="4"/>
      <c r="BU350" s="4"/>
      <c r="BV350" s="4"/>
      <c r="BW350" s="4"/>
      <c r="BX350" s="4"/>
    </row>
    <row r="351" spans="1:76" ht="14.25" customHeight="1">
      <c r="A351" s="1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4"/>
      <c r="Z351" s="4"/>
      <c r="AA351" s="4"/>
      <c r="AB351" s="4"/>
      <c r="AC351" s="4"/>
      <c r="AD351" s="13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4"/>
      <c r="BC351" s="4"/>
      <c r="BD351" s="4"/>
      <c r="BE351" s="4"/>
      <c r="BF351" s="4"/>
      <c r="BG351" s="4"/>
      <c r="BH351" s="4"/>
      <c r="BI351" s="4"/>
      <c r="BJ351" s="4"/>
      <c r="BK351" s="31"/>
      <c r="BL351" s="32"/>
      <c r="BM351" s="4"/>
      <c r="BN351" s="31"/>
      <c r="BO351" s="32"/>
      <c r="BP351" s="4"/>
      <c r="BQ351" s="4"/>
      <c r="BR351" s="4"/>
      <c r="BS351" s="4"/>
      <c r="BT351" s="4"/>
      <c r="BU351" s="4"/>
      <c r="BV351" s="4"/>
      <c r="BW351" s="4"/>
      <c r="BX351" s="4"/>
    </row>
    <row r="352" spans="1:76" ht="14.25" customHeight="1">
      <c r="A352" s="1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4"/>
      <c r="Z352" s="4"/>
      <c r="AA352" s="4"/>
      <c r="AB352" s="4"/>
      <c r="AC352" s="4"/>
      <c r="AD352" s="13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4"/>
      <c r="BC352" s="4"/>
      <c r="BD352" s="4"/>
      <c r="BE352" s="4"/>
      <c r="BF352" s="4"/>
      <c r="BG352" s="4"/>
      <c r="BH352" s="4"/>
      <c r="BI352" s="4"/>
      <c r="BJ352" s="4"/>
      <c r="BK352" s="31"/>
      <c r="BL352" s="32"/>
      <c r="BM352" s="4"/>
      <c r="BN352" s="31"/>
      <c r="BO352" s="32"/>
      <c r="BP352" s="4"/>
      <c r="BQ352" s="4"/>
      <c r="BR352" s="4"/>
      <c r="BS352" s="4"/>
      <c r="BT352" s="4"/>
      <c r="BU352" s="4"/>
      <c r="BV352" s="4"/>
      <c r="BW352" s="4"/>
      <c r="BX352" s="4"/>
    </row>
    <row r="353" spans="1:76" ht="14.25" customHeight="1">
      <c r="A353" s="1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4"/>
      <c r="Z353" s="4"/>
      <c r="AA353" s="4"/>
      <c r="AB353" s="4"/>
      <c r="AC353" s="4"/>
      <c r="AD353" s="13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4"/>
      <c r="BC353" s="4"/>
      <c r="BD353" s="4"/>
      <c r="BE353" s="4"/>
      <c r="BF353" s="4"/>
      <c r="BG353" s="4"/>
      <c r="BH353" s="4"/>
      <c r="BI353" s="4"/>
      <c r="BJ353" s="4"/>
      <c r="BK353" s="31"/>
      <c r="BL353" s="32"/>
      <c r="BM353" s="4"/>
      <c r="BN353" s="31"/>
      <c r="BO353" s="32"/>
      <c r="BP353" s="4"/>
      <c r="BQ353" s="4"/>
      <c r="BR353" s="4"/>
      <c r="BS353" s="4"/>
      <c r="BT353" s="4"/>
      <c r="BU353" s="4"/>
      <c r="BV353" s="4"/>
      <c r="BW353" s="4"/>
      <c r="BX353" s="4"/>
    </row>
    <row r="354" spans="1:76" ht="14.25" customHeight="1">
      <c r="A354" s="1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4"/>
      <c r="Z354" s="4"/>
      <c r="AA354" s="4"/>
      <c r="AB354" s="4"/>
      <c r="AC354" s="4"/>
      <c r="AD354" s="13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4"/>
      <c r="BC354" s="4"/>
      <c r="BD354" s="4"/>
      <c r="BE354" s="4"/>
      <c r="BF354" s="4"/>
      <c r="BG354" s="4"/>
      <c r="BH354" s="4"/>
      <c r="BI354" s="4"/>
      <c r="BJ354" s="4"/>
      <c r="BK354" s="31"/>
      <c r="BL354" s="32"/>
      <c r="BM354" s="4"/>
      <c r="BN354" s="31"/>
      <c r="BO354" s="32"/>
      <c r="BP354" s="4"/>
      <c r="BQ354" s="4"/>
      <c r="BR354" s="4"/>
      <c r="BS354" s="4"/>
      <c r="BT354" s="4"/>
      <c r="BU354" s="4"/>
      <c r="BV354" s="4"/>
      <c r="BW354" s="4"/>
      <c r="BX354" s="4"/>
    </row>
    <row r="355" spans="1:76" ht="14.25" customHeight="1">
      <c r="A355" s="1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4"/>
      <c r="Z355" s="4"/>
      <c r="AA355" s="4"/>
      <c r="AB355" s="4"/>
      <c r="AC355" s="4"/>
      <c r="AD355" s="13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4"/>
      <c r="BC355" s="4"/>
      <c r="BD355" s="4"/>
      <c r="BE355" s="4"/>
      <c r="BF355" s="4"/>
      <c r="BG355" s="4"/>
      <c r="BH355" s="4"/>
      <c r="BI355" s="4"/>
      <c r="BJ355" s="4"/>
      <c r="BK355" s="31"/>
      <c r="BL355" s="32"/>
      <c r="BM355" s="4"/>
      <c r="BN355" s="31"/>
      <c r="BO355" s="32"/>
      <c r="BP355" s="4"/>
      <c r="BQ355" s="4"/>
      <c r="BR355" s="4"/>
      <c r="BS355" s="4"/>
      <c r="BT355" s="4"/>
      <c r="BU355" s="4"/>
      <c r="BV355" s="4"/>
      <c r="BW355" s="4"/>
      <c r="BX355" s="4"/>
    </row>
    <row r="356" spans="1:76" ht="14.25" customHeight="1">
      <c r="A356" s="1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4"/>
      <c r="Z356" s="4"/>
      <c r="AA356" s="4"/>
      <c r="AB356" s="4"/>
      <c r="AC356" s="4"/>
      <c r="AD356" s="13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4"/>
      <c r="BC356" s="4"/>
      <c r="BD356" s="4"/>
      <c r="BE356" s="4"/>
      <c r="BF356" s="4"/>
      <c r="BG356" s="4"/>
      <c r="BH356" s="4"/>
      <c r="BI356" s="4"/>
      <c r="BJ356" s="4"/>
      <c r="BK356" s="31"/>
      <c r="BL356" s="32"/>
      <c r="BM356" s="4"/>
      <c r="BN356" s="31"/>
      <c r="BO356" s="32"/>
      <c r="BP356" s="4"/>
      <c r="BQ356" s="4"/>
      <c r="BR356" s="4"/>
      <c r="BS356" s="4"/>
      <c r="BT356" s="4"/>
      <c r="BU356" s="4"/>
      <c r="BV356" s="4"/>
      <c r="BW356" s="4"/>
      <c r="BX356" s="4"/>
    </row>
    <row r="357" spans="1:76" ht="14.25" customHeight="1">
      <c r="A357" s="1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4"/>
      <c r="Z357" s="4"/>
      <c r="AA357" s="4"/>
      <c r="AB357" s="4"/>
      <c r="AC357" s="4"/>
      <c r="AD357" s="13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4"/>
      <c r="BC357" s="4"/>
      <c r="BD357" s="4"/>
      <c r="BE357" s="4"/>
      <c r="BF357" s="4"/>
      <c r="BG357" s="4"/>
      <c r="BH357" s="4"/>
      <c r="BI357" s="4"/>
      <c r="BJ357" s="4"/>
      <c r="BK357" s="31"/>
      <c r="BL357" s="32"/>
      <c r="BM357" s="4"/>
      <c r="BN357" s="31"/>
      <c r="BO357" s="32"/>
      <c r="BP357" s="4"/>
      <c r="BQ357" s="4"/>
      <c r="BR357" s="4"/>
      <c r="BS357" s="4"/>
      <c r="BT357" s="4"/>
      <c r="BU357" s="4"/>
      <c r="BV357" s="4"/>
      <c r="BW357" s="4"/>
      <c r="BX357" s="4"/>
    </row>
    <row r="358" spans="1:76" ht="14.25" customHeight="1">
      <c r="A358" s="1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4"/>
      <c r="Z358" s="4"/>
      <c r="AA358" s="4"/>
      <c r="AB358" s="4"/>
      <c r="AC358" s="4"/>
      <c r="AD358" s="13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4"/>
      <c r="BC358" s="4"/>
      <c r="BD358" s="4"/>
      <c r="BE358" s="4"/>
      <c r="BF358" s="4"/>
      <c r="BG358" s="4"/>
      <c r="BH358" s="4"/>
      <c r="BI358" s="4"/>
      <c r="BJ358" s="4"/>
      <c r="BK358" s="31"/>
      <c r="BL358" s="32"/>
      <c r="BM358" s="4"/>
      <c r="BN358" s="31"/>
      <c r="BO358" s="32"/>
      <c r="BP358" s="4"/>
      <c r="BQ358" s="4"/>
      <c r="BR358" s="4"/>
      <c r="BS358" s="4"/>
      <c r="BT358" s="4"/>
      <c r="BU358" s="4"/>
      <c r="BV358" s="4"/>
      <c r="BW358" s="4"/>
      <c r="BX358" s="4"/>
    </row>
    <row r="359" spans="1:76" ht="14.25" customHeight="1">
      <c r="A359" s="1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4"/>
      <c r="Z359" s="4"/>
      <c r="AA359" s="4"/>
      <c r="AB359" s="4"/>
      <c r="AC359" s="4"/>
      <c r="AD359" s="13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4"/>
      <c r="BC359" s="4"/>
      <c r="BD359" s="4"/>
      <c r="BE359" s="4"/>
      <c r="BF359" s="4"/>
      <c r="BG359" s="4"/>
      <c r="BH359" s="4"/>
      <c r="BI359" s="4"/>
      <c r="BJ359" s="4"/>
      <c r="BK359" s="31"/>
      <c r="BL359" s="32"/>
      <c r="BM359" s="4"/>
      <c r="BN359" s="31"/>
      <c r="BO359" s="32"/>
      <c r="BP359" s="4"/>
      <c r="BQ359" s="4"/>
      <c r="BR359" s="4"/>
      <c r="BS359" s="4"/>
      <c r="BT359" s="4"/>
      <c r="BU359" s="4"/>
      <c r="BV359" s="4"/>
      <c r="BW359" s="4"/>
      <c r="BX359" s="4"/>
    </row>
    <row r="360" spans="1:76" ht="14.25" customHeight="1">
      <c r="A360" s="1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4"/>
      <c r="Z360" s="4"/>
      <c r="AA360" s="4"/>
      <c r="AB360" s="4"/>
      <c r="AC360" s="4"/>
      <c r="AD360" s="13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4"/>
      <c r="BC360" s="4"/>
      <c r="BD360" s="4"/>
      <c r="BE360" s="4"/>
      <c r="BF360" s="4"/>
      <c r="BG360" s="4"/>
      <c r="BH360" s="4"/>
      <c r="BI360" s="4"/>
      <c r="BJ360" s="4"/>
      <c r="BK360" s="31"/>
      <c r="BL360" s="32"/>
      <c r="BM360" s="4"/>
      <c r="BN360" s="31"/>
      <c r="BO360" s="32"/>
      <c r="BP360" s="4"/>
      <c r="BQ360" s="4"/>
      <c r="BR360" s="4"/>
      <c r="BS360" s="4"/>
      <c r="BT360" s="4"/>
      <c r="BU360" s="4"/>
      <c r="BV360" s="4"/>
      <c r="BW360" s="4"/>
      <c r="BX360" s="4"/>
    </row>
    <row r="361" spans="1:76" ht="14.25" customHeight="1">
      <c r="A361" s="1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4"/>
      <c r="Z361" s="4"/>
      <c r="AA361" s="4"/>
      <c r="AB361" s="4"/>
      <c r="AC361" s="4"/>
      <c r="AD361" s="13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4"/>
      <c r="BC361" s="4"/>
      <c r="BD361" s="4"/>
      <c r="BE361" s="4"/>
      <c r="BF361" s="4"/>
      <c r="BG361" s="4"/>
      <c r="BH361" s="4"/>
      <c r="BI361" s="4"/>
      <c r="BJ361" s="4"/>
      <c r="BK361" s="31"/>
      <c r="BL361" s="32"/>
      <c r="BM361" s="4"/>
      <c r="BN361" s="31"/>
      <c r="BO361" s="32"/>
      <c r="BP361" s="4"/>
      <c r="BQ361" s="4"/>
      <c r="BR361" s="4"/>
      <c r="BS361" s="4"/>
      <c r="BT361" s="4"/>
      <c r="BU361" s="4"/>
      <c r="BV361" s="4"/>
      <c r="BW361" s="4"/>
      <c r="BX361" s="4"/>
    </row>
    <row r="362" spans="1:76" ht="14.25" customHeight="1">
      <c r="A362" s="1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4"/>
      <c r="Z362" s="4"/>
      <c r="AA362" s="4"/>
      <c r="AB362" s="4"/>
      <c r="AC362" s="4"/>
      <c r="AD362" s="13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4"/>
      <c r="BC362" s="4"/>
      <c r="BD362" s="4"/>
      <c r="BE362" s="4"/>
      <c r="BF362" s="4"/>
      <c r="BG362" s="4"/>
      <c r="BH362" s="4"/>
      <c r="BI362" s="4"/>
      <c r="BJ362" s="4"/>
      <c r="BK362" s="31"/>
      <c r="BL362" s="32"/>
      <c r="BM362" s="4"/>
      <c r="BN362" s="31"/>
      <c r="BO362" s="32"/>
      <c r="BP362" s="4"/>
      <c r="BQ362" s="4"/>
      <c r="BR362" s="4"/>
      <c r="BS362" s="4"/>
      <c r="BT362" s="4"/>
      <c r="BU362" s="4"/>
      <c r="BV362" s="4"/>
      <c r="BW362" s="4"/>
      <c r="BX362" s="4"/>
    </row>
    <row r="363" spans="1:76" ht="14.25" customHeight="1">
      <c r="A363" s="1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4"/>
      <c r="Z363" s="4"/>
      <c r="AA363" s="4"/>
      <c r="AB363" s="4"/>
      <c r="AC363" s="4"/>
      <c r="AD363" s="13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4"/>
      <c r="BC363" s="4"/>
      <c r="BD363" s="4"/>
      <c r="BE363" s="4"/>
      <c r="BF363" s="4"/>
      <c r="BG363" s="4"/>
      <c r="BH363" s="4"/>
      <c r="BI363" s="4"/>
      <c r="BJ363" s="4"/>
      <c r="BK363" s="31"/>
      <c r="BL363" s="32"/>
      <c r="BM363" s="4"/>
      <c r="BN363" s="31"/>
      <c r="BO363" s="32"/>
      <c r="BP363" s="4"/>
      <c r="BQ363" s="4"/>
      <c r="BR363" s="4"/>
      <c r="BS363" s="4"/>
      <c r="BT363" s="4"/>
      <c r="BU363" s="4"/>
      <c r="BV363" s="4"/>
      <c r="BW363" s="4"/>
      <c r="BX363" s="4"/>
    </row>
    <row r="364" spans="1:76" ht="14.25" customHeight="1">
      <c r="A364" s="1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4"/>
      <c r="Z364" s="4"/>
      <c r="AA364" s="4"/>
      <c r="AB364" s="4"/>
      <c r="AC364" s="4"/>
      <c r="AD364" s="13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4"/>
      <c r="BC364" s="4"/>
      <c r="BD364" s="4"/>
      <c r="BE364" s="4"/>
      <c r="BF364" s="4"/>
      <c r="BG364" s="4"/>
      <c r="BH364" s="4"/>
      <c r="BI364" s="4"/>
      <c r="BJ364" s="4"/>
      <c r="BK364" s="31"/>
      <c r="BL364" s="32"/>
      <c r="BM364" s="4"/>
      <c r="BN364" s="31"/>
      <c r="BO364" s="32"/>
      <c r="BP364" s="4"/>
      <c r="BQ364" s="4"/>
      <c r="BR364" s="4"/>
      <c r="BS364" s="4"/>
      <c r="BT364" s="4"/>
      <c r="BU364" s="4"/>
      <c r="BV364" s="4"/>
      <c r="BW364" s="4"/>
      <c r="BX364" s="4"/>
    </row>
    <row r="365" spans="1:76" ht="14.25" customHeight="1">
      <c r="A365" s="1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4"/>
      <c r="Z365" s="4"/>
      <c r="AA365" s="4"/>
      <c r="AB365" s="4"/>
      <c r="AC365" s="4"/>
      <c r="AD365" s="13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4"/>
      <c r="BC365" s="4"/>
      <c r="BD365" s="4"/>
      <c r="BE365" s="4"/>
      <c r="BF365" s="4"/>
      <c r="BG365" s="4"/>
      <c r="BH365" s="4"/>
      <c r="BI365" s="4"/>
      <c r="BJ365" s="4"/>
      <c r="BK365" s="31"/>
      <c r="BL365" s="32"/>
      <c r="BM365" s="4"/>
      <c r="BN365" s="31"/>
      <c r="BO365" s="32"/>
      <c r="BP365" s="4"/>
      <c r="BQ365" s="4"/>
      <c r="BR365" s="4"/>
      <c r="BS365" s="4"/>
      <c r="BT365" s="4"/>
      <c r="BU365" s="4"/>
      <c r="BV365" s="4"/>
      <c r="BW365" s="4"/>
      <c r="BX365" s="4"/>
    </row>
    <row r="366" spans="1:76" ht="14.25" customHeight="1">
      <c r="A366" s="1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4"/>
      <c r="Z366" s="4"/>
      <c r="AA366" s="4"/>
      <c r="AB366" s="4"/>
      <c r="AC366" s="4"/>
      <c r="AD366" s="13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4"/>
      <c r="BC366" s="4"/>
      <c r="BD366" s="4"/>
      <c r="BE366" s="4"/>
      <c r="BF366" s="4"/>
      <c r="BG366" s="4"/>
      <c r="BH366" s="4"/>
      <c r="BI366" s="4"/>
      <c r="BJ366" s="4"/>
      <c r="BK366" s="31"/>
      <c r="BL366" s="32"/>
      <c r="BM366" s="4"/>
      <c r="BN366" s="31"/>
      <c r="BO366" s="32"/>
      <c r="BP366" s="4"/>
      <c r="BQ366" s="4"/>
      <c r="BR366" s="4"/>
      <c r="BS366" s="4"/>
      <c r="BT366" s="4"/>
      <c r="BU366" s="4"/>
      <c r="BV366" s="4"/>
      <c r="BW366" s="4"/>
      <c r="BX366" s="4"/>
    </row>
    <row r="367" spans="1:76" ht="14.25" customHeight="1">
      <c r="A367" s="1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4"/>
      <c r="Z367" s="4"/>
      <c r="AA367" s="4"/>
      <c r="AB367" s="4"/>
      <c r="AC367" s="4"/>
      <c r="AD367" s="13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4"/>
      <c r="BC367" s="4"/>
      <c r="BD367" s="4"/>
      <c r="BE367" s="4"/>
      <c r="BF367" s="4"/>
      <c r="BG367" s="4"/>
      <c r="BH367" s="4"/>
      <c r="BI367" s="4"/>
      <c r="BJ367" s="4"/>
      <c r="BK367" s="31"/>
      <c r="BL367" s="32"/>
      <c r="BM367" s="4"/>
      <c r="BN367" s="31"/>
      <c r="BO367" s="32"/>
      <c r="BP367" s="4"/>
      <c r="BQ367" s="4"/>
      <c r="BR367" s="4"/>
      <c r="BS367" s="4"/>
      <c r="BT367" s="4"/>
      <c r="BU367" s="4"/>
      <c r="BV367" s="4"/>
      <c r="BW367" s="4"/>
      <c r="BX367" s="4"/>
    </row>
    <row r="368" spans="1:76" ht="14.25" customHeight="1">
      <c r="A368" s="1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4"/>
      <c r="Z368" s="4"/>
      <c r="AA368" s="4"/>
      <c r="AB368" s="4"/>
      <c r="AC368" s="4"/>
      <c r="AD368" s="13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4"/>
      <c r="BC368" s="4"/>
      <c r="BD368" s="4"/>
      <c r="BE368" s="4"/>
      <c r="BF368" s="4"/>
      <c r="BG368" s="4"/>
      <c r="BH368" s="4"/>
      <c r="BI368" s="4"/>
      <c r="BJ368" s="4"/>
      <c r="BK368" s="31"/>
      <c r="BL368" s="32"/>
      <c r="BM368" s="4"/>
      <c r="BN368" s="31"/>
      <c r="BO368" s="32"/>
      <c r="BP368" s="4"/>
      <c r="BQ368" s="4"/>
      <c r="BR368" s="4"/>
      <c r="BS368" s="4"/>
      <c r="BT368" s="4"/>
      <c r="BU368" s="4"/>
      <c r="BV368" s="4"/>
      <c r="BW368" s="4"/>
      <c r="BX368" s="4"/>
    </row>
    <row r="369" spans="1:76" ht="14.25" customHeight="1">
      <c r="A369" s="1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4"/>
      <c r="Z369" s="4"/>
      <c r="AA369" s="4"/>
      <c r="AB369" s="4"/>
      <c r="AC369" s="4"/>
      <c r="AD369" s="13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4"/>
      <c r="BC369" s="4"/>
      <c r="BD369" s="4"/>
      <c r="BE369" s="4"/>
      <c r="BF369" s="4"/>
      <c r="BG369" s="4"/>
      <c r="BH369" s="4"/>
      <c r="BI369" s="4"/>
      <c r="BJ369" s="4"/>
      <c r="BK369" s="31"/>
      <c r="BL369" s="32"/>
      <c r="BM369" s="4"/>
      <c r="BN369" s="31"/>
      <c r="BO369" s="32"/>
      <c r="BP369" s="4"/>
      <c r="BQ369" s="4"/>
      <c r="BR369" s="4"/>
      <c r="BS369" s="4"/>
      <c r="BT369" s="4"/>
      <c r="BU369" s="4"/>
      <c r="BV369" s="4"/>
      <c r="BW369" s="4"/>
      <c r="BX369" s="4"/>
    </row>
    <row r="370" spans="1:76" ht="14.25" customHeight="1">
      <c r="A370" s="1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4"/>
      <c r="Z370" s="4"/>
      <c r="AA370" s="4"/>
      <c r="AB370" s="4"/>
      <c r="AC370" s="4"/>
      <c r="AD370" s="13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4"/>
      <c r="BC370" s="4"/>
      <c r="BD370" s="4"/>
      <c r="BE370" s="4"/>
      <c r="BF370" s="4"/>
      <c r="BG370" s="4"/>
      <c r="BH370" s="4"/>
      <c r="BI370" s="4"/>
      <c r="BJ370" s="4"/>
      <c r="BK370" s="31"/>
      <c r="BL370" s="32"/>
      <c r="BM370" s="4"/>
      <c r="BN370" s="31"/>
      <c r="BO370" s="32"/>
      <c r="BP370" s="4"/>
      <c r="BQ370" s="4"/>
      <c r="BR370" s="4"/>
      <c r="BS370" s="4"/>
      <c r="BT370" s="4"/>
      <c r="BU370" s="4"/>
      <c r="BV370" s="4"/>
      <c r="BW370" s="4"/>
      <c r="BX370" s="4"/>
    </row>
    <row r="371" spans="1:76" ht="14.25" customHeight="1">
      <c r="A371" s="1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4"/>
      <c r="Z371" s="4"/>
      <c r="AA371" s="4"/>
      <c r="AB371" s="4"/>
      <c r="AC371" s="4"/>
      <c r="AD371" s="13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4"/>
      <c r="BC371" s="4"/>
      <c r="BD371" s="4"/>
      <c r="BE371" s="4"/>
      <c r="BF371" s="4"/>
      <c r="BG371" s="4"/>
      <c r="BH371" s="4"/>
      <c r="BI371" s="4"/>
      <c r="BJ371" s="4"/>
      <c r="BK371" s="31"/>
      <c r="BL371" s="32"/>
      <c r="BM371" s="4"/>
      <c r="BN371" s="31"/>
      <c r="BO371" s="32"/>
      <c r="BP371" s="4"/>
      <c r="BQ371" s="4"/>
      <c r="BR371" s="4"/>
      <c r="BS371" s="4"/>
      <c r="BT371" s="4"/>
      <c r="BU371" s="4"/>
      <c r="BV371" s="4"/>
      <c r="BW371" s="4"/>
      <c r="BX371" s="4"/>
    </row>
    <row r="372" spans="1:76" ht="14.25" customHeight="1">
      <c r="A372" s="1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4"/>
      <c r="Z372" s="4"/>
      <c r="AA372" s="4"/>
      <c r="AB372" s="4"/>
      <c r="AC372" s="4"/>
      <c r="AD372" s="13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4"/>
      <c r="BC372" s="4"/>
      <c r="BD372" s="4"/>
      <c r="BE372" s="4"/>
      <c r="BF372" s="4"/>
      <c r="BG372" s="4"/>
      <c r="BH372" s="4"/>
      <c r="BI372" s="4"/>
      <c r="BJ372" s="4"/>
      <c r="BK372" s="31"/>
      <c r="BL372" s="32"/>
      <c r="BM372" s="4"/>
      <c r="BN372" s="31"/>
      <c r="BO372" s="32"/>
      <c r="BP372" s="4"/>
      <c r="BQ372" s="4"/>
      <c r="BR372" s="4"/>
      <c r="BS372" s="4"/>
      <c r="BT372" s="4"/>
      <c r="BU372" s="4"/>
      <c r="BV372" s="4"/>
      <c r="BW372" s="4"/>
      <c r="BX372" s="4"/>
    </row>
    <row r="373" spans="1:76" ht="14.25" customHeight="1">
      <c r="A373" s="1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4"/>
      <c r="Z373" s="4"/>
      <c r="AA373" s="4"/>
      <c r="AB373" s="4"/>
      <c r="AC373" s="4"/>
      <c r="AD373" s="13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4"/>
      <c r="BC373" s="4"/>
      <c r="BD373" s="4"/>
      <c r="BE373" s="4"/>
      <c r="BF373" s="4"/>
      <c r="BG373" s="4"/>
      <c r="BH373" s="4"/>
      <c r="BI373" s="4"/>
      <c r="BJ373" s="4"/>
      <c r="BK373" s="31"/>
      <c r="BL373" s="32"/>
      <c r="BM373" s="4"/>
      <c r="BN373" s="31"/>
      <c r="BO373" s="32"/>
      <c r="BP373" s="4"/>
      <c r="BQ373" s="4"/>
      <c r="BR373" s="4"/>
      <c r="BS373" s="4"/>
      <c r="BT373" s="4"/>
      <c r="BU373" s="4"/>
      <c r="BV373" s="4"/>
      <c r="BW373" s="4"/>
      <c r="BX373" s="4"/>
    </row>
    <row r="374" spans="1:76" ht="14.25" customHeight="1">
      <c r="A374" s="1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4"/>
      <c r="Z374" s="4"/>
      <c r="AA374" s="4"/>
      <c r="AB374" s="4"/>
      <c r="AC374" s="4"/>
      <c r="AD374" s="13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4"/>
      <c r="BC374" s="4"/>
      <c r="BD374" s="4"/>
      <c r="BE374" s="4"/>
      <c r="BF374" s="4"/>
      <c r="BG374" s="4"/>
      <c r="BH374" s="4"/>
      <c r="BI374" s="4"/>
      <c r="BJ374" s="4"/>
      <c r="BK374" s="31"/>
      <c r="BL374" s="32"/>
      <c r="BM374" s="4"/>
      <c r="BN374" s="31"/>
      <c r="BO374" s="32"/>
      <c r="BP374" s="4"/>
      <c r="BQ374" s="4"/>
      <c r="BR374" s="4"/>
      <c r="BS374" s="4"/>
      <c r="BT374" s="4"/>
      <c r="BU374" s="4"/>
      <c r="BV374" s="4"/>
      <c r="BW374" s="4"/>
      <c r="BX374" s="4"/>
    </row>
    <row r="375" spans="1:76" ht="14.25" customHeight="1">
      <c r="A375" s="1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4"/>
      <c r="Z375" s="4"/>
      <c r="AA375" s="4"/>
      <c r="AB375" s="4"/>
      <c r="AC375" s="4"/>
      <c r="AD375" s="13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4"/>
      <c r="BC375" s="4"/>
      <c r="BD375" s="4"/>
      <c r="BE375" s="4"/>
      <c r="BF375" s="4"/>
      <c r="BG375" s="4"/>
      <c r="BH375" s="4"/>
      <c r="BI375" s="4"/>
      <c r="BJ375" s="4"/>
      <c r="BK375" s="31"/>
      <c r="BL375" s="32"/>
      <c r="BM375" s="4"/>
      <c r="BN375" s="31"/>
      <c r="BO375" s="32"/>
      <c r="BP375" s="4"/>
      <c r="BQ375" s="4"/>
      <c r="BR375" s="4"/>
      <c r="BS375" s="4"/>
      <c r="BT375" s="4"/>
      <c r="BU375" s="4"/>
      <c r="BV375" s="4"/>
      <c r="BW375" s="4"/>
      <c r="BX375" s="4"/>
    </row>
    <row r="376" spans="1:76" ht="14.25" customHeight="1">
      <c r="A376" s="1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4"/>
      <c r="Z376" s="4"/>
      <c r="AA376" s="4"/>
      <c r="AB376" s="4"/>
      <c r="AC376" s="4"/>
      <c r="AD376" s="13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4"/>
      <c r="BC376" s="4"/>
      <c r="BD376" s="4"/>
      <c r="BE376" s="4"/>
      <c r="BF376" s="4"/>
      <c r="BG376" s="4"/>
      <c r="BH376" s="4"/>
      <c r="BI376" s="4"/>
      <c r="BJ376" s="4"/>
      <c r="BK376" s="31"/>
      <c r="BL376" s="32"/>
      <c r="BM376" s="4"/>
      <c r="BN376" s="31"/>
      <c r="BO376" s="32"/>
      <c r="BP376" s="4"/>
      <c r="BQ376" s="4"/>
      <c r="BR376" s="4"/>
      <c r="BS376" s="4"/>
      <c r="BT376" s="4"/>
      <c r="BU376" s="4"/>
      <c r="BV376" s="4"/>
      <c r="BW376" s="4"/>
      <c r="BX376" s="4"/>
    </row>
    <row r="377" spans="1:76" ht="14.25" customHeight="1">
      <c r="A377" s="1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4"/>
      <c r="Z377" s="4"/>
      <c r="AA377" s="4"/>
      <c r="AB377" s="4"/>
      <c r="AC377" s="4"/>
      <c r="AD377" s="13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4"/>
      <c r="BC377" s="4"/>
      <c r="BD377" s="4"/>
      <c r="BE377" s="4"/>
      <c r="BF377" s="4"/>
      <c r="BG377" s="4"/>
      <c r="BH377" s="4"/>
      <c r="BI377" s="4"/>
      <c r="BJ377" s="4"/>
      <c r="BK377" s="31"/>
      <c r="BL377" s="32"/>
      <c r="BM377" s="4"/>
      <c r="BN377" s="31"/>
      <c r="BO377" s="32"/>
      <c r="BP377" s="4"/>
      <c r="BQ377" s="4"/>
      <c r="BR377" s="4"/>
      <c r="BS377" s="4"/>
      <c r="BT377" s="4"/>
      <c r="BU377" s="4"/>
      <c r="BV377" s="4"/>
      <c r="BW377" s="4"/>
      <c r="BX377" s="4"/>
    </row>
    <row r="378" spans="1:76" ht="14.25" customHeight="1">
      <c r="A378" s="1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4"/>
      <c r="Z378" s="4"/>
      <c r="AA378" s="4"/>
      <c r="AB378" s="4"/>
      <c r="AC378" s="4"/>
      <c r="AD378" s="13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4"/>
      <c r="BC378" s="4"/>
      <c r="BD378" s="4"/>
      <c r="BE378" s="4"/>
      <c r="BF378" s="4"/>
      <c r="BG378" s="4"/>
      <c r="BH378" s="4"/>
      <c r="BI378" s="4"/>
      <c r="BJ378" s="4"/>
      <c r="BK378" s="31"/>
      <c r="BL378" s="32"/>
      <c r="BM378" s="4"/>
      <c r="BN378" s="31"/>
      <c r="BO378" s="32"/>
      <c r="BP378" s="4"/>
      <c r="BQ378" s="4"/>
      <c r="BR378" s="4"/>
      <c r="BS378" s="4"/>
      <c r="BT378" s="4"/>
      <c r="BU378" s="4"/>
      <c r="BV378" s="4"/>
      <c r="BW378" s="4"/>
      <c r="BX378" s="4"/>
    </row>
    <row r="379" spans="1:76" ht="14.25" customHeight="1">
      <c r="A379" s="1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4"/>
      <c r="Z379" s="4"/>
      <c r="AA379" s="4"/>
      <c r="AB379" s="4"/>
      <c r="AC379" s="4"/>
      <c r="AD379" s="13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4"/>
      <c r="BC379" s="4"/>
      <c r="BD379" s="4"/>
      <c r="BE379" s="4"/>
      <c r="BF379" s="4"/>
      <c r="BG379" s="4"/>
      <c r="BH379" s="4"/>
      <c r="BI379" s="4"/>
      <c r="BJ379" s="4"/>
      <c r="BK379" s="31"/>
      <c r="BL379" s="32"/>
      <c r="BM379" s="4"/>
      <c r="BN379" s="31"/>
      <c r="BO379" s="32"/>
      <c r="BP379" s="4"/>
      <c r="BQ379" s="4"/>
      <c r="BR379" s="4"/>
      <c r="BS379" s="4"/>
      <c r="BT379" s="4"/>
      <c r="BU379" s="4"/>
      <c r="BV379" s="4"/>
      <c r="BW379" s="4"/>
      <c r="BX379" s="4"/>
    </row>
    <row r="380" spans="1:76" ht="14.25" customHeight="1">
      <c r="A380" s="1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4"/>
      <c r="Z380" s="4"/>
      <c r="AA380" s="4"/>
      <c r="AB380" s="4"/>
      <c r="AC380" s="4"/>
      <c r="AD380" s="13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4"/>
      <c r="BC380" s="4"/>
      <c r="BD380" s="4"/>
      <c r="BE380" s="4"/>
      <c r="BF380" s="4"/>
      <c r="BG380" s="4"/>
      <c r="BH380" s="4"/>
      <c r="BI380" s="4"/>
      <c r="BJ380" s="4"/>
      <c r="BK380" s="31"/>
      <c r="BL380" s="32"/>
      <c r="BM380" s="4"/>
      <c r="BN380" s="31"/>
      <c r="BO380" s="32"/>
      <c r="BP380" s="4"/>
      <c r="BQ380" s="4"/>
      <c r="BR380" s="4"/>
      <c r="BS380" s="4"/>
      <c r="BT380" s="4"/>
      <c r="BU380" s="4"/>
      <c r="BV380" s="4"/>
      <c r="BW380" s="4"/>
      <c r="BX380" s="4"/>
    </row>
    <row r="381" spans="1:76" ht="14.25" customHeight="1">
      <c r="A381" s="1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4"/>
      <c r="Z381" s="4"/>
      <c r="AA381" s="4"/>
      <c r="AB381" s="4"/>
      <c r="AC381" s="4"/>
      <c r="AD381" s="13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4"/>
      <c r="BC381" s="4"/>
      <c r="BD381" s="4"/>
      <c r="BE381" s="4"/>
      <c r="BF381" s="4"/>
      <c r="BG381" s="4"/>
      <c r="BH381" s="4"/>
      <c r="BI381" s="4"/>
      <c r="BJ381" s="4"/>
      <c r="BK381" s="31"/>
      <c r="BL381" s="32"/>
      <c r="BM381" s="4"/>
      <c r="BN381" s="31"/>
      <c r="BO381" s="32"/>
      <c r="BP381" s="4"/>
      <c r="BQ381" s="4"/>
      <c r="BR381" s="4"/>
      <c r="BS381" s="4"/>
      <c r="BT381" s="4"/>
      <c r="BU381" s="4"/>
      <c r="BV381" s="4"/>
      <c r="BW381" s="4"/>
      <c r="BX381" s="4"/>
    </row>
    <row r="382" spans="1:76" ht="14.25" customHeight="1">
      <c r="A382" s="1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4"/>
      <c r="Z382" s="4"/>
      <c r="AA382" s="4"/>
      <c r="AB382" s="4"/>
      <c r="AC382" s="4"/>
      <c r="AD382" s="13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4"/>
      <c r="BC382" s="4"/>
      <c r="BD382" s="4"/>
      <c r="BE382" s="4"/>
      <c r="BF382" s="4"/>
      <c r="BG382" s="4"/>
      <c r="BH382" s="4"/>
      <c r="BI382" s="4"/>
      <c r="BJ382" s="4"/>
      <c r="BK382" s="31"/>
      <c r="BL382" s="32"/>
      <c r="BM382" s="4"/>
      <c r="BN382" s="31"/>
      <c r="BO382" s="32"/>
      <c r="BP382" s="4"/>
      <c r="BQ382" s="4"/>
      <c r="BR382" s="4"/>
      <c r="BS382" s="4"/>
      <c r="BT382" s="4"/>
      <c r="BU382" s="4"/>
      <c r="BV382" s="4"/>
      <c r="BW382" s="4"/>
      <c r="BX382" s="4"/>
    </row>
    <row r="383" spans="1:76" ht="14.25" customHeight="1">
      <c r="A383" s="1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4"/>
      <c r="Z383" s="4"/>
      <c r="AA383" s="4"/>
      <c r="AB383" s="4"/>
      <c r="AC383" s="4"/>
      <c r="AD383" s="13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4"/>
      <c r="BC383" s="4"/>
      <c r="BD383" s="4"/>
      <c r="BE383" s="4"/>
      <c r="BF383" s="4"/>
      <c r="BG383" s="4"/>
      <c r="BH383" s="4"/>
      <c r="BI383" s="4"/>
      <c r="BJ383" s="4"/>
      <c r="BK383" s="31"/>
      <c r="BL383" s="32"/>
      <c r="BM383" s="4"/>
      <c r="BN383" s="31"/>
      <c r="BO383" s="32"/>
      <c r="BP383" s="4"/>
      <c r="BQ383" s="4"/>
      <c r="BR383" s="4"/>
      <c r="BS383" s="4"/>
      <c r="BT383" s="4"/>
      <c r="BU383" s="4"/>
      <c r="BV383" s="4"/>
      <c r="BW383" s="4"/>
      <c r="BX383" s="4"/>
    </row>
    <row r="384" spans="1:76" ht="14.25" customHeight="1">
      <c r="A384" s="1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4"/>
      <c r="Z384" s="4"/>
      <c r="AA384" s="4"/>
      <c r="AB384" s="4"/>
      <c r="AC384" s="4"/>
      <c r="AD384" s="13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4"/>
      <c r="BC384" s="4"/>
      <c r="BD384" s="4"/>
      <c r="BE384" s="4"/>
      <c r="BF384" s="4"/>
      <c r="BG384" s="4"/>
      <c r="BH384" s="4"/>
      <c r="BI384" s="4"/>
      <c r="BJ384" s="4"/>
      <c r="BK384" s="31"/>
      <c r="BL384" s="32"/>
      <c r="BM384" s="4"/>
      <c r="BN384" s="31"/>
      <c r="BO384" s="32"/>
      <c r="BP384" s="4"/>
      <c r="BQ384" s="4"/>
      <c r="BR384" s="4"/>
      <c r="BS384" s="4"/>
      <c r="BT384" s="4"/>
      <c r="BU384" s="4"/>
      <c r="BV384" s="4"/>
      <c r="BW384" s="4"/>
      <c r="BX384" s="4"/>
    </row>
    <row r="385" spans="1:76" ht="14.25" customHeight="1">
      <c r="A385" s="1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4"/>
      <c r="Z385" s="4"/>
      <c r="AA385" s="4"/>
      <c r="AB385" s="4"/>
      <c r="AC385" s="4"/>
      <c r="AD385" s="13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4"/>
      <c r="BC385" s="4"/>
      <c r="BD385" s="4"/>
      <c r="BE385" s="4"/>
      <c r="BF385" s="4"/>
      <c r="BG385" s="4"/>
      <c r="BH385" s="4"/>
      <c r="BI385" s="4"/>
      <c r="BJ385" s="4"/>
      <c r="BK385" s="31"/>
      <c r="BL385" s="32"/>
      <c r="BM385" s="4"/>
      <c r="BN385" s="31"/>
      <c r="BO385" s="32"/>
      <c r="BP385" s="4"/>
      <c r="BQ385" s="4"/>
      <c r="BR385" s="4"/>
      <c r="BS385" s="4"/>
      <c r="BT385" s="4"/>
      <c r="BU385" s="4"/>
      <c r="BV385" s="4"/>
      <c r="BW385" s="4"/>
      <c r="BX385" s="4"/>
    </row>
    <row r="386" spans="1:76" ht="14.25" customHeight="1">
      <c r="A386" s="1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4"/>
      <c r="Z386" s="4"/>
      <c r="AA386" s="4"/>
      <c r="AB386" s="4"/>
      <c r="AC386" s="4"/>
      <c r="AD386" s="13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4"/>
      <c r="BC386" s="4"/>
      <c r="BD386" s="4"/>
      <c r="BE386" s="4"/>
      <c r="BF386" s="4"/>
      <c r="BG386" s="4"/>
      <c r="BH386" s="4"/>
      <c r="BI386" s="4"/>
      <c r="BJ386" s="4"/>
      <c r="BK386" s="31"/>
      <c r="BL386" s="32"/>
      <c r="BM386" s="4"/>
      <c r="BN386" s="31"/>
      <c r="BO386" s="32"/>
      <c r="BP386" s="4"/>
      <c r="BQ386" s="4"/>
      <c r="BR386" s="4"/>
      <c r="BS386" s="4"/>
      <c r="BT386" s="4"/>
      <c r="BU386" s="4"/>
      <c r="BV386" s="4"/>
      <c r="BW386" s="4"/>
      <c r="BX386" s="4"/>
    </row>
    <row r="387" spans="1:76" ht="14.25" customHeight="1">
      <c r="A387" s="1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4"/>
      <c r="Z387" s="4"/>
      <c r="AA387" s="4"/>
      <c r="AB387" s="4"/>
      <c r="AC387" s="4"/>
      <c r="AD387" s="13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4"/>
      <c r="BC387" s="4"/>
      <c r="BD387" s="4"/>
      <c r="BE387" s="4"/>
      <c r="BF387" s="4"/>
      <c r="BG387" s="4"/>
      <c r="BH387" s="4"/>
      <c r="BI387" s="4"/>
      <c r="BJ387" s="4"/>
      <c r="BK387" s="31"/>
      <c r="BL387" s="32"/>
      <c r="BM387" s="4"/>
      <c r="BN387" s="31"/>
      <c r="BO387" s="32"/>
      <c r="BP387" s="4"/>
      <c r="BQ387" s="4"/>
      <c r="BR387" s="4"/>
      <c r="BS387" s="4"/>
      <c r="BT387" s="4"/>
      <c r="BU387" s="4"/>
      <c r="BV387" s="4"/>
      <c r="BW387" s="4"/>
      <c r="BX387" s="4"/>
    </row>
    <row r="388" spans="1:76" ht="14.25" customHeight="1">
      <c r="A388" s="1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4"/>
      <c r="Z388" s="4"/>
      <c r="AA388" s="4"/>
      <c r="AB388" s="4"/>
      <c r="AC388" s="4"/>
      <c r="AD388" s="13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4"/>
      <c r="BC388" s="4"/>
      <c r="BD388" s="4"/>
      <c r="BE388" s="4"/>
      <c r="BF388" s="4"/>
      <c r="BG388" s="4"/>
      <c r="BH388" s="4"/>
      <c r="BI388" s="4"/>
      <c r="BJ388" s="4"/>
      <c r="BK388" s="31"/>
      <c r="BL388" s="32"/>
      <c r="BM388" s="4"/>
      <c r="BN388" s="31"/>
      <c r="BO388" s="32"/>
      <c r="BP388" s="4"/>
      <c r="BQ388" s="4"/>
      <c r="BR388" s="4"/>
      <c r="BS388" s="4"/>
      <c r="BT388" s="4"/>
      <c r="BU388" s="4"/>
      <c r="BV388" s="4"/>
      <c r="BW388" s="4"/>
      <c r="BX388" s="4"/>
    </row>
    <row r="389" spans="1:76" ht="14.25" customHeight="1">
      <c r="A389" s="1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4"/>
      <c r="Z389" s="4"/>
      <c r="AA389" s="4"/>
      <c r="AB389" s="4"/>
      <c r="AC389" s="4"/>
      <c r="AD389" s="13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4"/>
      <c r="BC389" s="4"/>
      <c r="BD389" s="4"/>
      <c r="BE389" s="4"/>
      <c r="BF389" s="4"/>
      <c r="BG389" s="4"/>
      <c r="BH389" s="4"/>
      <c r="BI389" s="4"/>
      <c r="BJ389" s="4"/>
      <c r="BK389" s="31"/>
      <c r="BL389" s="32"/>
      <c r="BM389" s="4"/>
      <c r="BN389" s="31"/>
      <c r="BO389" s="32"/>
      <c r="BP389" s="4"/>
      <c r="BQ389" s="4"/>
      <c r="BR389" s="4"/>
      <c r="BS389" s="4"/>
      <c r="BT389" s="4"/>
      <c r="BU389" s="4"/>
      <c r="BV389" s="4"/>
      <c r="BW389" s="4"/>
      <c r="BX389" s="4"/>
    </row>
    <row r="390" spans="1:76" ht="14.25" customHeight="1">
      <c r="A390" s="1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4"/>
      <c r="Z390" s="4"/>
      <c r="AA390" s="4"/>
      <c r="AB390" s="4"/>
      <c r="AC390" s="4"/>
      <c r="AD390" s="13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4"/>
      <c r="BC390" s="4"/>
      <c r="BD390" s="4"/>
      <c r="BE390" s="4"/>
      <c r="BF390" s="4"/>
      <c r="BG390" s="4"/>
      <c r="BH390" s="4"/>
      <c r="BI390" s="4"/>
      <c r="BJ390" s="4"/>
      <c r="BK390" s="31"/>
      <c r="BL390" s="32"/>
      <c r="BM390" s="4"/>
      <c r="BN390" s="31"/>
      <c r="BO390" s="32"/>
      <c r="BP390" s="4"/>
      <c r="BQ390" s="4"/>
      <c r="BR390" s="4"/>
      <c r="BS390" s="4"/>
      <c r="BT390" s="4"/>
      <c r="BU390" s="4"/>
      <c r="BV390" s="4"/>
      <c r="BW390" s="4"/>
      <c r="BX390" s="4"/>
    </row>
    <row r="391" spans="1:76" ht="14.25" customHeight="1">
      <c r="A391" s="1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4"/>
      <c r="Z391" s="4"/>
      <c r="AA391" s="4"/>
      <c r="AB391" s="4"/>
      <c r="AC391" s="4"/>
      <c r="AD391" s="13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4"/>
      <c r="BC391" s="4"/>
      <c r="BD391" s="4"/>
      <c r="BE391" s="4"/>
      <c r="BF391" s="4"/>
      <c r="BG391" s="4"/>
      <c r="BH391" s="4"/>
      <c r="BI391" s="4"/>
      <c r="BJ391" s="4"/>
      <c r="BK391" s="31"/>
      <c r="BL391" s="32"/>
      <c r="BM391" s="4"/>
      <c r="BN391" s="31"/>
      <c r="BO391" s="32"/>
      <c r="BP391" s="4"/>
      <c r="BQ391" s="4"/>
      <c r="BR391" s="4"/>
      <c r="BS391" s="4"/>
      <c r="BT391" s="4"/>
      <c r="BU391" s="4"/>
      <c r="BV391" s="4"/>
      <c r="BW391" s="4"/>
      <c r="BX391" s="4"/>
    </row>
    <row r="392" spans="1:76" ht="14.25" customHeight="1">
      <c r="A392" s="1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4"/>
      <c r="Z392" s="4"/>
      <c r="AA392" s="4"/>
      <c r="AB392" s="4"/>
      <c r="AC392" s="4"/>
      <c r="AD392" s="13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4"/>
      <c r="BC392" s="4"/>
      <c r="BD392" s="4"/>
      <c r="BE392" s="4"/>
      <c r="BF392" s="4"/>
      <c r="BG392" s="4"/>
      <c r="BH392" s="4"/>
      <c r="BI392" s="4"/>
      <c r="BJ392" s="4"/>
      <c r="BK392" s="31"/>
      <c r="BL392" s="32"/>
      <c r="BM392" s="4"/>
      <c r="BN392" s="31"/>
      <c r="BO392" s="32"/>
      <c r="BP392" s="4"/>
      <c r="BQ392" s="4"/>
      <c r="BR392" s="4"/>
      <c r="BS392" s="4"/>
      <c r="BT392" s="4"/>
      <c r="BU392" s="4"/>
      <c r="BV392" s="4"/>
      <c r="BW392" s="4"/>
      <c r="BX392" s="4"/>
    </row>
    <row r="393" spans="1:76" ht="14.25" customHeight="1">
      <c r="A393" s="1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4"/>
      <c r="Z393" s="4"/>
      <c r="AA393" s="4"/>
      <c r="AB393" s="4"/>
      <c r="AC393" s="4"/>
      <c r="AD393" s="13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4"/>
      <c r="BC393" s="4"/>
      <c r="BD393" s="4"/>
      <c r="BE393" s="4"/>
      <c r="BF393" s="4"/>
      <c r="BG393" s="4"/>
      <c r="BH393" s="4"/>
      <c r="BI393" s="4"/>
      <c r="BJ393" s="4"/>
      <c r="BK393" s="31"/>
      <c r="BL393" s="32"/>
      <c r="BM393" s="4"/>
      <c r="BN393" s="31"/>
      <c r="BO393" s="32"/>
      <c r="BP393" s="4"/>
      <c r="BQ393" s="4"/>
      <c r="BR393" s="4"/>
      <c r="BS393" s="4"/>
      <c r="BT393" s="4"/>
      <c r="BU393" s="4"/>
      <c r="BV393" s="4"/>
      <c r="BW393" s="4"/>
      <c r="BX393" s="4"/>
    </row>
    <row r="394" spans="1:76" ht="14.25" customHeight="1">
      <c r="A394" s="1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4"/>
      <c r="Z394" s="4"/>
      <c r="AA394" s="4"/>
      <c r="AB394" s="4"/>
      <c r="AC394" s="4"/>
      <c r="AD394" s="13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4"/>
      <c r="BC394" s="4"/>
      <c r="BD394" s="4"/>
      <c r="BE394" s="4"/>
      <c r="BF394" s="4"/>
      <c r="BG394" s="4"/>
      <c r="BH394" s="4"/>
      <c r="BI394" s="4"/>
      <c r="BJ394" s="4"/>
      <c r="BK394" s="31"/>
      <c r="BL394" s="32"/>
      <c r="BM394" s="4"/>
      <c r="BN394" s="31"/>
      <c r="BO394" s="32"/>
      <c r="BP394" s="4"/>
      <c r="BQ394" s="4"/>
      <c r="BR394" s="4"/>
      <c r="BS394" s="4"/>
      <c r="BT394" s="4"/>
      <c r="BU394" s="4"/>
      <c r="BV394" s="4"/>
      <c r="BW394" s="4"/>
      <c r="BX394" s="4"/>
    </row>
    <row r="395" spans="1:76" ht="14.25" customHeight="1">
      <c r="A395" s="1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4"/>
      <c r="Z395" s="4"/>
      <c r="AA395" s="4"/>
      <c r="AB395" s="4"/>
      <c r="AC395" s="4"/>
      <c r="AD395" s="13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4"/>
      <c r="BC395" s="4"/>
      <c r="BD395" s="4"/>
      <c r="BE395" s="4"/>
      <c r="BF395" s="4"/>
      <c r="BG395" s="4"/>
      <c r="BH395" s="4"/>
      <c r="BI395" s="4"/>
      <c r="BJ395" s="4"/>
      <c r="BK395" s="31"/>
      <c r="BL395" s="32"/>
      <c r="BM395" s="4"/>
      <c r="BN395" s="31"/>
      <c r="BO395" s="32"/>
      <c r="BP395" s="4"/>
      <c r="BQ395" s="4"/>
      <c r="BR395" s="4"/>
      <c r="BS395" s="4"/>
      <c r="BT395" s="4"/>
      <c r="BU395" s="4"/>
      <c r="BV395" s="4"/>
      <c r="BW395" s="4"/>
      <c r="BX395" s="4"/>
    </row>
    <row r="396" spans="1:76" ht="14.25" customHeight="1">
      <c r="A396" s="1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4"/>
      <c r="Z396" s="4"/>
      <c r="AA396" s="4"/>
      <c r="AB396" s="4"/>
      <c r="AC396" s="4"/>
      <c r="AD396" s="13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4"/>
      <c r="BC396" s="4"/>
      <c r="BD396" s="4"/>
      <c r="BE396" s="4"/>
      <c r="BF396" s="4"/>
      <c r="BG396" s="4"/>
      <c r="BH396" s="4"/>
      <c r="BI396" s="4"/>
      <c r="BJ396" s="4"/>
      <c r="BK396" s="31"/>
      <c r="BL396" s="32"/>
      <c r="BM396" s="4"/>
      <c r="BN396" s="31"/>
      <c r="BO396" s="32"/>
      <c r="BP396" s="4"/>
      <c r="BQ396" s="4"/>
      <c r="BR396" s="4"/>
      <c r="BS396" s="4"/>
      <c r="BT396" s="4"/>
      <c r="BU396" s="4"/>
      <c r="BV396" s="4"/>
      <c r="BW396" s="4"/>
      <c r="BX396" s="4"/>
    </row>
    <row r="397" spans="1:76" ht="14.25" customHeight="1">
      <c r="A397" s="1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4"/>
      <c r="Z397" s="4"/>
      <c r="AA397" s="4"/>
      <c r="AB397" s="4"/>
      <c r="AC397" s="4"/>
      <c r="AD397" s="13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4"/>
      <c r="BC397" s="4"/>
      <c r="BD397" s="4"/>
      <c r="BE397" s="4"/>
      <c r="BF397" s="4"/>
      <c r="BG397" s="4"/>
      <c r="BH397" s="4"/>
      <c r="BI397" s="4"/>
      <c r="BJ397" s="4"/>
      <c r="BK397" s="31"/>
      <c r="BL397" s="32"/>
      <c r="BM397" s="4"/>
      <c r="BN397" s="31"/>
      <c r="BO397" s="32"/>
      <c r="BP397" s="4"/>
      <c r="BQ397" s="4"/>
      <c r="BR397" s="4"/>
      <c r="BS397" s="4"/>
      <c r="BT397" s="4"/>
      <c r="BU397" s="4"/>
      <c r="BV397" s="4"/>
      <c r="BW397" s="4"/>
      <c r="BX397" s="4"/>
    </row>
    <row r="398" spans="1:76" ht="14.25" customHeight="1">
      <c r="A398" s="1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4"/>
      <c r="Z398" s="4"/>
      <c r="AA398" s="4"/>
      <c r="AB398" s="4"/>
      <c r="AC398" s="4"/>
      <c r="AD398" s="13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4"/>
      <c r="BC398" s="4"/>
      <c r="BD398" s="4"/>
      <c r="BE398" s="4"/>
      <c r="BF398" s="4"/>
      <c r="BG398" s="4"/>
      <c r="BH398" s="4"/>
      <c r="BI398" s="4"/>
      <c r="BJ398" s="4"/>
      <c r="BK398" s="31"/>
      <c r="BL398" s="32"/>
      <c r="BM398" s="4"/>
      <c r="BN398" s="31"/>
      <c r="BO398" s="32"/>
      <c r="BP398" s="4"/>
      <c r="BQ398" s="4"/>
      <c r="BR398" s="4"/>
      <c r="BS398" s="4"/>
      <c r="BT398" s="4"/>
      <c r="BU398" s="4"/>
      <c r="BV398" s="4"/>
      <c r="BW398" s="4"/>
      <c r="BX398" s="4"/>
    </row>
    <row r="399" spans="1:76" ht="14.25" customHeight="1">
      <c r="A399" s="1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4"/>
      <c r="Z399" s="4"/>
      <c r="AA399" s="4"/>
      <c r="AB399" s="4"/>
      <c r="AC399" s="4"/>
      <c r="AD399" s="13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4"/>
      <c r="BC399" s="4"/>
      <c r="BD399" s="4"/>
      <c r="BE399" s="4"/>
      <c r="BF399" s="4"/>
      <c r="BG399" s="4"/>
      <c r="BH399" s="4"/>
      <c r="BI399" s="4"/>
      <c r="BJ399" s="4"/>
      <c r="BK399" s="31"/>
      <c r="BL399" s="32"/>
      <c r="BM399" s="4"/>
      <c r="BN399" s="31"/>
      <c r="BO399" s="32"/>
      <c r="BP399" s="4"/>
      <c r="BQ399" s="4"/>
      <c r="BR399" s="4"/>
      <c r="BS399" s="4"/>
      <c r="BT399" s="4"/>
      <c r="BU399" s="4"/>
      <c r="BV399" s="4"/>
      <c r="BW399" s="4"/>
      <c r="BX399" s="4"/>
    </row>
    <row r="400" spans="1:76" ht="14.4">
      <c r="A400" s="1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4"/>
      <c r="Z400" s="4"/>
      <c r="AA400" s="4"/>
      <c r="AB400" s="4"/>
      <c r="AC400" s="4"/>
      <c r="AD400" s="13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4"/>
      <c r="BC400" s="4"/>
      <c r="BD400" s="4"/>
      <c r="BE400" s="4"/>
      <c r="BF400" s="4"/>
    </row>
    <row r="401" spans="1:58" ht="14.4">
      <c r="A401" s="1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4"/>
      <c r="Z401" s="4"/>
      <c r="AA401" s="4"/>
      <c r="AB401" s="4"/>
      <c r="AC401" s="4"/>
      <c r="AD401" s="13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4"/>
      <c r="BC401" s="4"/>
      <c r="BD401" s="4"/>
      <c r="BE401" s="4"/>
      <c r="BF401" s="4"/>
    </row>
    <row r="402" spans="1:58" ht="14.4">
      <c r="A402" s="1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4"/>
      <c r="Z402" s="4"/>
      <c r="AA402" s="4"/>
      <c r="AB402" s="4"/>
      <c r="AC402" s="4"/>
      <c r="AD402" s="13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4"/>
      <c r="BC402" s="4"/>
      <c r="BD402" s="4"/>
      <c r="BE402" s="4"/>
      <c r="BF402" s="4"/>
    </row>
    <row r="403" spans="1:58" ht="14.4">
      <c r="A403" s="1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4"/>
      <c r="Z403" s="4"/>
      <c r="AA403" s="4"/>
      <c r="AB403" s="4"/>
      <c r="AC403" s="4"/>
      <c r="AD403" s="13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4"/>
      <c r="BC403" s="4"/>
      <c r="BD403" s="4"/>
      <c r="BE403" s="4"/>
      <c r="BF403" s="4"/>
    </row>
    <row r="404" spans="1:58" ht="14.4">
      <c r="A404" s="1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4"/>
      <c r="Z404" s="4"/>
      <c r="AA404" s="4"/>
      <c r="AB404" s="4"/>
      <c r="AC404" s="4"/>
      <c r="AD404" s="13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4"/>
      <c r="BC404" s="4"/>
      <c r="BD404" s="4"/>
      <c r="BE404" s="4"/>
      <c r="BF404" s="4"/>
    </row>
    <row r="405" spans="1:58" ht="13.2"/>
    <row r="406" spans="1:58" ht="13.2"/>
    <row r="407" spans="1:58" ht="13.2"/>
    <row r="408" spans="1:58" ht="13.2"/>
    <row r="409" spans="1:58" ht="13.2"/>
    <row r="410" spans="1:58" ht="13.2"/>
    <row r="411" spans="1:58" ht="13.2"/>
    <row r="412" spans="1:58" ht="13.2"/>
    <row r="413" spans="1:58" ht="13.2"/>
    <row r="414" spans="1:58" ht="13.2"/>
    <row r="415" spans="1:58" ht="13.2"/>
    <row r="416" spans="1:58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  <row r="592" ht="13.2"/>
    <row r="593" ht="13.2"/>
    <row r="594" ht="13.2"/>
    <row r="595" ht="13.2"/>
    <row r="596" ht="13.2"/>
    <row r="597" ht="13.2"/>
    <row r="598" ht="13.2"/>
    <row r="599" ht="13.2"/>
    <row r="600" ht="13.2"/>
    <row r="601" ht="13.2"/>
    <row r="602" ht="13.2"/>
    <row r="603" ht="13.2"/>
    <row r="604" ht="13.2"/>
    <row r="605" ht="13.2"/>
    <row r="606" ht="13.2"/>
    <row r="607" ht="13.2"/>
    <row r="608" ht="13.2"/>
    <row r="609" ht="13.2"/>
    <row r="610" ht="13.2"/>
    <row r="611" ht="13.2"/>
    <row r="612" ht="13.2"/>
    <row r="613" ht="13.2"/>
    <row r="614" ht="13.2"/>
    <row r="615" ht="13.2"/>
    <row r="616" ht="13.2"/>
    <row r="617" ht="13.2"/>
    <row r="618" ht="13.2"/>
    <row r="619" ht="13.2"/>
    <row r="620" ht="13.2"/>
    <row r="621" ht="13.2"/>
    <row r="622" ht="13.2"/>
    <row r="623" ht="13.2"/>
    <row r="624" ht="13.2"/>
    <row r="625" ht="13.2"/>
    <row r="626" ht="13.2"/>
    <row r="627" ht="13.2"/>
    <row r="628" ht="13.2"/>
    <row r="629" ht="13.2"/>
    <row r="630" ht="13.2"/>
    <row r="631" ht="13.2"/>
    <row r="632" ht="13.2"/>
    <row r="633" ht="13.2"/>
    <row r="634" ht="13.2"/>
    <row r="635" ht="13.2"/>
    <row r="636" ht="13.2"/>
    <row r="637" ht="13.2"/>
    <row r="638" ht="13.2"/>
    <row r="639" ht="13.2"/>
    <row r="640" ht="13.2"/>
    <row r="641" ht="13.2"/>
    <row r="642" ht="13.2"/>
    <row r="643" ht="13.2"/>
    <row r="644" ht="13.2"/>
    <row r="645" ht="13.2"/>
    <row r="646" ht="13.2"/>
    <row r="647" ht="13.2"/>
    <row r="648" ht="13.2"/>
    <row r="649" ht="13.2"/>
    <row r="650" ht="13.2"/>
    <row r="651" ht="13.2"/>
    <row r="652" ht="13.2"/>
    <row r="653" ht="13.2"/>
    <row r="654" ht="13.2"/>
    <row r="655" ht="13.2"/>
    <row r="656" ht="13.2"/>
    <row r="657" ht="13.2"/>
    <row r="658" ht="13.2"/>
    <row r="659" ht="13.2"/>
    <row r="660" ht="13.2"/>
    <row r="661" ht="13.2"/>
    <row r="662" ht="13.2"/>
    <row r="663" ht="13.2"/>
    <row r="664" ht="13.2"/>
    <row r="665" ht="13.2"/>
    <row r="666" ht="13.2"/>
    <row r="667" ht="13.2"/>
    <row r="668" ht="13.2"/>
    <row r="669" ht="13.2"/>
    <row r="670" ht="13.2"/>
    <row r="671" ht="13.2"/>
    <row r="672" ht="13.2"/>
    <row r="673" ht="13.2"/>
    <row r="674" ht="13.2"/>
    <row r="675" ht="13.2"/>
    <row r="676" ht="13.2"/>
    <row r="677" ht="13.2"/>
    <row r="678" ht="13.2"/>
    <row r="679" ht="13.2"/>
    <row r="680" ht="13.2"/>
    <row r="681" ht="13.2"/>
    <row r="682" ht="13.2"/>
    <row r="683" ht="13.2"/>
    <row r="684" ht="13.2"/>
    <row r="685" ht="13.2"/>
    <row r="686" ht="13.2"/>
    <row r="687" ht="13.2"/>
    <row r="688" ht="13.2"/>
    <row r="689" ht="13.2"/>
    <row r="690" ht="13.2"/>
    <row r="691" ht="13.2"/>
    <row r="692" ht="13.2"/>
    <row r="693" ht="13.2"/>
    <row r="694" ht="13.2"/>
    <row r="695" ht="13.2"/>
    <row r="696" ht="13.2"/>
    <row r="697" ht="13.2"/>
    <row r="698" ht="13.2"/>
    <row r="699" ht="13.2"/>
    <row r="700" ht="13.2"/>
    <row r="701" ht="13.2"/>
    <row r="702" ht="13.2"/>
    <row r="703" ht="13.2"/>
    <row r="704" ht="13.2"/>
    <row r="705" ht="13.2"/>
    <row r="706" ht="13.2"/>
    <row r="707" ht="13.2"/>
    <row r="708" ht="13.2"/>
    <row r="709" ht="13.2"/>
    <row r="710" ht="13.2"/>
    <row r="711" ht="13.2"/>
    <row r="712" ht="13.2"/>
    <row r="713" ht="13.2"/>
    <row r="714" ht="13.2"/>
    <row r="715" ht="13.2"/>
    <row r="716" ht="13.2"/>
    <row r="717" ht="13.2"/>
    <row r="718" ht="13.2"/>
    <row r="719" ht="13.2"/>
    <row r="720" ht="13.2"/>
    <row r="721" ht="13.2"/>
    <row r="722" ht="13.2"/>
    <row r="723" ht="13.2"/>
    <row r="724" ht="13.2"/>
    <row r="725" ht="13.2"/>
    <row r="726" ht="13.2"/>
    <row r="727" ht="13.2"/>
    <row r="728" ht="13.2"/>
    <row r="729" ht="13.2"/>
    <row r="730" ht="13.2"/>
    <row r="731" ht="13.2"/>
    <row r="732" ht="13.2"/>
    <row r="733" ht="13.2"/>
    <row r="734" ht="13.2"/>
    <row r="735" ht="13.2"/>
    <row r="736" ht="13.2"/>
    <row r="737" ht="13.2"/>
    <row r="738" ht="13.2"/>
    <row r="739" ht="13.2"/>
    <row r="740" ht="13.2"/>
    <row r="741" ht="13.2"/>
    <row r="742" ht="13.2"/>
    <row r="743" ht="13.2"/>
    <row r="744" ht="13.2"/>
    <row r="745" ht="13.2"/>
    <row r="746" ht="13.2"/>
    <row r="747" ht="13.2"/>
    <row r="748" ht="13.2"/>
    <row r="749" ht="13.2"/>
    <row r="750" ht="13.2"/>
    <row r="751" ht="13.2"/>
    <row r="752" ht="13.2"/>
    <row r="753" ht="13.2"/>
    <row r="754" ht="13.2"/>
    <row r="755" ht="13.2"/>
    <row r="756" ht="13.2"/>
    <row r="757" ht="13.2"/>
    <row r="758" ht="13.2"/>
    <row r="759" ht="13.2"/>
    <row r="760" ht="13.2"/>
    <row r="761" ht="13.2"/>
    <row r="762" ht="13.2"/>
    <row r="763" ht="13.2"/>
    <row r="764" ht="13.2"/>
    <row r="765" ht="13.2"/>
    <row r="766" ht="13.2"/>
    <row r="767" ht="13.2"/>
    <row r="768" ht="13.2"/>
    <row r="769" ht="13.2"/>
    <row r="770" ht="13.2"/>
    <row r="771" ht="13.2"/>
    <row r="772" ht="13.2"/>
    <row r="773" ht="13.2"/>
    <row r="774" ht="13.2"/>
    <row r="775" ht="13.2"/>
    <row r="776" ht="13.2"/>
    <row r="777" ht="13.2"/>
    <row r="778" ht="13.2"/>
    <row r="779" ht="13.2"/>
    <row r="780" ht="13.2"/>
    <row r="781" ht="13.2"/>
    <row r="782" ht="13.2"/>
    <row r="783" ht="13.2"/>
    <row r="784" ht="13.2"/>
    <row r="785" ht="13.2"/>
    <row r="786" ht="13.2"/>
    <row r="787" ht="13.2"/>
    <row r="788" ht="13.2"/>
    <row r="789" ht="13.2"/>
    <row r="790" ht="13.2"/>
    <row r="791" ht="13.2"/>
    <row r="792" ht="13.2"/>
    <row r="793" ht="13.2"/>
    <row r="794" ht="13.2"/>
    <row r="795" ht="13.2"/>
    <row r="796" ht="13.2"/>
    <row r="797" ht="13.2"/>
    <row r="798" ht="13.2"/>
    <row r="799" ht="13.2"/>
    <row r="800" ht="13.2"/>
    <row r="801" ht="13.2"/>
    <row r="802" ht="13.2"/>
    <row r="803" ht="13.2"/>
    <row r="804" ht="13.2"/>
    <row r="805" ht="13.2"/>
    <row r="806" ht="13.2"/>
    <row r="807" ht="13.2"/>
    <row r="808" ht="13.2"/>
    <row r="809" ht="13.2"/>
    <row r="810" ht="13.2"/>
    <row r="811" ht="13.2"/>
    <row r="812" ht="13.2"/>
    <row r="813" ht="13.2"/>
    <row r="814" ht="13.2"/>
    <row r="815" ht="13.2"/>
    <row r="816" ht="13.2"/>
    <row r="817" ht="13.2"/>
    <row r="818" ht="13.2"/>
    <row r="819" ht="13.2"/>
    <row r="820" ht="13.2"/>
    <row r="821" ht="13.2"/>
    <row r="822" ht="13.2"/>
    <row r="823" ht="13.2"/>
    <row r="824" ht="13.2"/>
    <row r="825" ht="13.2"/>
    <row r="826" ht="13.2"/>
    <row r="827" ht="13.2"/>
    <row r="828" ht="13.2"/>
    <row r="829" ht="13.2"/>
    <row r="830" ht="13.2"/>
    <row r="831" ht="13.2"/>
    <row r="832" ht="13.2"/>
    <row r="833" ht="13.2"/>
    <row r="834" ht="13.2"/>
    <row r="835" ht="13.2"/>
    <row r="836" ht="13.2"/>
    <row r="837" ht="13.2"/>
    <row r="838" ht="13.2"/>
    <row r="839" ht="13.2"/>
    <row r="840" ht="13.2"/>
    <row r="841" ht="13.2"/>
    <row r="842" ht="13.2"/>
    <row r="843" ht="13.2"/>
    <row r="844" ht="13.2"/>
    <row r="845" ht="13.2"/>
    <row r="846" ht="13.2"/>
    <row r="847" ht="13.2"/>
    <row r="848" ht="13.2"/>
    <row r="849" ht="13.2"/>
    <row r="850" ht="13.2"/>
    <row r="851" ht="13.2"/>
    <row r="852" ht="13.2"/>
    <row r="853" ht="13.2"/>
    <row r="854" ht="13.2"/>
    <row r="855" ht="13.2"/>
    <row r="856" ht="13.2"/>
    <row r="857" ht="13.2"/>
    <row r="858" ht="13.2"/>
    <row r="859" ht="13.2"/>
    <row r="860" ht="13.2"/>
    <row r="861" ht="13.2"/>
    <row r="862" ht="13.2"/>
    <row r="863" ht="13.2"/>
    <row r="864" ht="13.2"/>
    <row r="865" ht="13.2"/>
    <row r="866" ht="13.2"/>
    <row r="867" ht="13.2"/>
    <row r="868" ht="13.2"/>
    <row r="869" ht="13.2"/>
    <row r="870" ht="13.2"/>
    <row r="871" ht="13.2"/>
    <row r="872" ht="13.2"/>
    <row r="873" ht="13.2"/>
    <row r="874" ht="13.2"/>
    <row r="875" ht="13.2"/>
    <row r="876" ht="13.2"/>
    <row r="877" ht="13.2"/>
    <row r="878" ht="13.2"/>
    <row r="879" ht="13.2"/>
    <row r="880" ht="13.2"/>
    <row r="881" ht="13.2"/>
    <row r="882" ht="13.2"/>
    <row r="883" ht="13.2"/>
    <row r="884" ht="13.2"/>
    <row r="885" ht="13.2"/>
    <row r="886" ht="13.2"/>
    <row r="887" ht="13.2"/>
    <row r="888" ht="13.2"/>
    <row r="889" ht="13.2"/>
    <row r="890" ht="13.2"/>
    <row r="891" ht="13.2"/>
    <row r="892" ht="13.2"/>
    <row r="893" ht="13.2"/>
    <row r="894" ht="13.2"/>
    <row r="895" ht="13.2"/>
    <row r="896" ht="13.2"/>
    <row r="897" ht="13.2"/>
    <row r="898" ht="13.2"/>
    <row r="899" ht="13.2"/>
    <row r="900" ht="13.2"/>
    <row r="901" ht="13.2"/>
    <row r="902" ht="13.2"/>
    <row r="903" ht="13.2"/>
    <row r="904" ht="13.2"/>
    <row r="905" ht="13.2"/>
    <row r="906" ht="13.2"/>
    <row r="907" ht="13.2"/>
    <row r="908" ht="13.2"/>
    <row r="909" ht="13.2"/>
    <row r="910" ht="13.2"/>
    <row r="911" ht="13.2"/>
    <row r="912" ht="13.2"/>
    <row r="913" ht="13.2"/>
    <row r="914" ht="13.2"/>
    <row r="915" ht="13.2"/>
    <row r="916" ht="13.2"/>
    <row r="917" ht="13.2"/>
    <row r="918" ht="13.2"/>
    <row r="919" ht="13.2"/>
    <row r="920" ht="13.2"/>
    <row r="921" ht="13.2"/>
    <row r="922" ht="13.2"/>
    <row r="923" ht="13.2"/>
    <row r="924" ht="13.2"/>
    <row r="925" ht="13.2"/>
    <row r="926" ht="13.2"/>
    <row r="927" ht="13.2"/>
    <row r="928" ht="13.2"/>
    <row r="929" ht="13.2"/>
    <row r="930" ht="13.2"/>
    <row r="931" ht="13.2"/>
    <row r="932" ht="13.2"/>
    <row r="933" ht="13.2"/>
    <row r="934" ht="13.2"/>
    <row r="935" ht="13.2"/>
    <row r="936" ht="13.2"/>
    <row r="937" ht="13.2"/>
    <row r="938" ht="13.2"/>
    <row r="939" ht="13.2"/>
    <row r="940" ht="13.2"/>
    <row r="941" ht="13.2"/>
    <row r="942" ht="13.2"/>
    <row r="943" ht="13.2"/>
    <row r="944" ht="13.2"/>
    <row r="945" ht="13.2"/>
    <row r="946" ht="13.2"/>
    <row r="947" ht="13.2"/>
    <row r="948" ht="13.2"/>
    <row r="949" ht="13.2"/>
    <row r="950" ht="13.2"/>
    <row r="951" ht="13.2"/>
    <row r="952" ht="13.2"/>
    <row r="953" ht="13.2"/>
    <row r="954" ht="13.2"/>
    <row r="955" ht="13.2"/>
    <row r="956" ht="13.2"/>
    <row r="957" ht="13.2"/>
    <row r="958" ht="13.2"/>
    <row r="959" ht="13.2"/>
    <row r="960" ht="13.2"/>
    <row r="961" ht="13.2"/>
    <row r="962" ht="13.2"/>
    <row r="963" ht="13.2"/>
    <row r="964" ht="13.2"/>
    <row r="965" ht="13.2"/>
    <row r="966" ht="13.2"/>
    <row r="967" ht="13.2"/>
    <row r="968" ht="13.2"/>
    <row r="969" ht="13.2"/>
    <row r="970" ht="13.2"/>
    <row r="971" ht="13.2"/>
    <row r="972" ht="13.2"/>
    <row r="973" ht="13.2"/>
    <row r="974" ht="13.2"/>
    <row r="975" ht="13.2"/>
    <row r="976" ht="13.2"/>
    <row r="977" ht="13.2"/>
    <row r="978" ht="13.2"/>
    <row r="979" ht="13.2"/>
    <row r="980" ht="13.2"/>
    <row r="981" ht="13.2"/>
    <row r="982" ht="13.2"/>
    <row r="983" ht="13.2"/>
    <row r="984" ht="13.2"/>
    <row r="985" ht="13.2"/>
    <row r="986" ht="13.2"/>
    <row r="987" ht="13.2"/>
    <row r="988" ht="13.2"/>
    <row r="989" ht="13.2"/>
    <row r="990" ht="13.2"/>
    <row r="991" ht="13.2"/>
    <row r="992" ht="13.2"/>
    <row r="993" ht="13.2"/>
    <row r="994" ht="13.2"/>
    <row r="995" ht="13.2"/>
    <row r="996" ht="13.2"/>
    <row r="997" ht="13.2"/>
    <row r="998" ht="13.2"/>
    <row r="999" ht="13.2"/>
    <row r="1000" ht="13.2"/>
  </sheetData>
  <sheetProtection algorithmName="SHA-512" hashValue="fRm0Og4MiewpbyDyC858rk36D7H9bFuaD0lO3hCqOCPaQO0juUm9aL7+ZgwIKehXutt7T83cdJdbcb4x9+QSkQ==" saltValue="DfDUPP95teNB87CeXfG1lQ==" spinCount="100000" sheet="1" objects="1" scenarios="1"/>
  <mergeCells count="1052">
    <mergeCell ref="AI66:AK66"/>
    <mergeCell ref="AL66:AP66"/>
    <mergeCell ref="AQ66:AU66"/>
    <mergeCell ref="AW66:BA66"/>
    <mergeCell ref="BB66:BE66"/>
    <mergeCell ref="B66:E66"/>
    <mergeCell ref="F66:H66"/>
    <mergeCell ref="I66:M66"/>
    <mergeCell ref="N66:R66"/>
    <mergeCell ref="T66:X66"/>
    <mergeCell ref="Y66:AB66"/>
    <mergeCell ref="AE66:AH66"/>
    <mergeCell ref="AF10:BE11"/>
    <mergeCell ref="B1:AB2"/>
    <mergeCell ref="AI64:AK64"/>
    <mergeCell ref="AL64:AP64"/>
    <mergeCell ref="AQ64:AU64"/>
    <mergeCell ref="AW64:BA64"/>
    <mergeCell ref="BB64:BE64"/>
    <mergeCell ref="B64:E64"/>
    <mergeCell ref="F64:H64"/>
    <mergeCell ref="I64:M64"/>
    <mergeCell ref="N64:R64"/>
    <mergeCell ref="T64:X64"/>
    <mergeCell ref="Y64:AB64"/>
    <mergeCell ref="AE64:AH64"/>
    <mergeCell ref="AI65:AK65"/>
    <mergeCell ref="AL65:AP65"/>
    <mergeCell ref="AQ65:AU65"/>
    <mergeCell ref="AW65:BA65"/>
    <mergeCell ref="BB65:BE65"/>
    <mergeCell ref="B65:E65"/>
    <mergeCell ref="F65:H65"/>
    <mergeCell ref="I65:M65"/>
    <mergeCell ref="N65:R65"/>
    <mergeCell ref="T65:X65"/>
    <mergeCell ref="Y65:AB65"/>
    <mergeCell ref="AE65:AH65"/>
    <mergeCell ref="AI62:AK62"/>
    <mergeCell ref="AL62:AP62"/>
    <mergeCell ref="AQ62:AU62"/>
    <mergeCell ref="AW62:BA62"/>
    <mergeCell ref="BB62:BE62"/>
    <mergeCell ref="B62:E62"/>
    <mergeCell ref="F62:H62"/>
    <mergeCell ref="I62:M62"/>
    <mergeCell ref="N62:R62"/>
    <mergeCell ref="T62:X62"/>
    <mergeCell ref="Y62:AB62"/>
    <mergeCell ref="AE62:AH62"/>
    <mergeCell ref="AI63:AK63"/>
    <mergeCell ref="AL63:AP63"/>
    <mergeCell ref="AQ63:AU63"/>
    <mergeCell ref="AW63:BA63"/>
    <mergeCell ref="BB63:BE63"/>
    <mergeCell ref="B63:E63"/>
    <mergeCell ref="F63:H63"/>
    <mergeCell ref="I63:M63"/>
    <mergeCell ref="N63:R63"/>
    <mergeCell ref="T63:X63"/>
    <mergeCell ref="Y63:AB63"/>
    <mergeCell ref="AE63:AH63"/>
    <mergeCell ref="AI60:AK60"/>
    <mergeCell ref="AL60:AP60"/>
    <mergeCell ref="AQ60:AU60"/>
    <mergeCell ref="AW60:BA60"/>
    <mergeCell ref="BB60:BE60"/>
    <mergeCell ref="B60:E60"/>
    <mergeCell ref="F60:H60"/>
    <mergeCell ref="I60:M60"/>
    <mergeCell ref="N60:R60"/>
    <mergeCell ref="T60:X60"/>
    <mergeCell ref="Y60:AB60"/>
    <mergeCell ref="AE60:AH60"/>
    <mergeCell ref="AI61:AK61"/>
    <mergeCell ref="AL61:AP61"/>
    <mergeCell ref="AQ61:AU61"/>
    <mergeCell ref="AW61:BA61"/>
    <mergeCell ref="BB61:BE61"/>
    <mergeCell ref="B61:E61"/>
    <mergeCell ref="F61:H61"/>
    <mergeCell ref="I61:M61"/>
    <mergeCell ref="N61:R61"/>
    <mergeCell ref="T61:X61"/>
    <mergeCell ref="Y61:AB61"/>
    <mergeCell ref="AE61:AH61"/>
    <mergeCell ref="AI58:AK58"/>
    <mergeCell ref="AL58:AP58"/>
    <mergeCell ref="AQ58:AU58"/>
    <mergeCell ref="AW58:BA58"/>
    <mergeCell ref="BB58:BE58"/>
    <mergeCell ref="B58:E58"/>
    <mergeCell ref="F58:H58"/>
    <mergeCell ref="I58:M58"/>
    <mergeCell ref="N58:R58"/>
    <mergeCell ref="T58:X58"/>
    <mergeCell ref="Y58:AB58"/>
    <mergeCell ref="AE58:AH58"/>
    <mergeCell ref="AI59:AK59"/>
    <mergeCell ref="AL59:AP59"/>
    <mergeCell ref="AQ59:AU59"/>
    <mergeCell ref="AW59:BA59"/>
    <mergeCell ref="BB59:BE59"/>
    <mergeCell ref="B59:E59"/>
    <mergeCell ref="F59:H59"/>
    <mergeCell ref="I59:M59"/>
    <mergeCell ref="N59:R59"/>
    <mergeCell ref="T59:X59"/>
    <mergeCell ref="Y59:AB59"/>
    <mergeCell ref="AE59:AH59"/>
    <mergeCell ref="AI56:AK56"/>
    <mergeCell ref="AL56:AP56"/>
    <mergeCell ref="AQ56:AU56"/>
    <mergeCell ref="AW56:BA56"/>
    <mergeCell ref="BB56:BE56"/>
    <mergeCell ref="B56:E56"/>
    <mergeCell ref="F56:H56"/>
    <mergeCell ref="I56:M56"/>
    <mergeCell ref="N56:R56"/>
    <mergeCell ref="T56:X56"/>
    <mergeCell ref="Y56:AB56"/>
    <mergeCell ref="AE56:AH56"/>
    <mergeCell ref="AI57:AK57"/>
    <mergeCell ref="AL57:AP57"/>
    <mergeCell ref="AQ57:AU57"/>
    <mergeCell ref="AW57:BA57"/>
    <mergeCell ref="BB57:BE57"/>
    <mergeCell ref="B57:E57"/>
    <mergeCell ref="F57:H57"/>
    <mergeCell ref="I57:M57"/>
    <mergeCell ref="N57:R57"/>
    <mergeCell ref="T57:X57"/>
    <mergeCell ref="Y57:AB57"/>
    <mergeCell ref="AE57:AH57"/>
    <mergeCell ref="AI54:AK54"/>
    <mergeCell ref="AL54:AP54"/>
    <mergeCell ref="AQ54:AU54"/>
    <mergeCell ref="AW54:BA54"/>
    <mergeCell ref="BB54:BE54"/>
    <mergeCell ref="B54:E54"/>
    <mergeCell ref="F54:H54"/>
    <mergeCell ref="I54:M54"/>
    <mergeCell ref="N54:R54"/>
    <mergeCell ref="T54:X54"/>
    <mergeCell ref="Y54:AB54"/>
    <mergeCell ref="AE54:AH54"/>
    <mergeCell ref="AI55:AK55"/>
    <mergeCell ref="AL55:AP55"/>
    <mergeCell ref="AQ55:AU55"/>
    <mergeCell ref="AW55:BA55"/>
    <mergeCell ref="BB55:BE55"/>
    <mergeCell ref="B55:E55"/>
    <mergeCell ref="F55:H55"/>
    <mergeCell ref="I55:M55"/>
    <mergeCell ref="N55:R55"/>
    <mergeCell ref="T55:X55"/>
    <mergeCell ref="Y55:AB55"/>
    <mergeCell ref="AE55:AH55"/>
    <mergeCell ref="AI52:AK52"/>
    <mergeCell ref="AL52:AP52"/>
    <mergeCell ref="AQ52:AU52"/>
    <mergeCell ref="AW52:BA52"/>
    <mergeCell ref="BB52:BE52"/>
    <mergeCell ref="B52:E52"/>
    <mergeCell ref="F52:H52"/>
    <mergeCell ref="I52:M52"/>
    <mergeCell ref="N52:R52"/>
    <mergeCell ref="T52:X52"/>
    <mergeCell ref="Y52:AB52"/>
    <mergeCell ref="AE52:AH52"/>
    <mergeCell ref="AI53:AK53"/>
    <mergeCell ref="AL53:AP53"/>
    <mergeCell ref="AQ53:AU53"/>
    <mergeCell ref="AW53:BA53"/>
    <mergeCell ref="BB53:BE53"/>
    <mergeCell ref="B53:E53"/>
    <mergeCell ref="F53:H53"/>
    <mergeCell ref="I53:M53"/>
    <mergeCell ref="N53:R53"/>
    <mergeCell ref="T53:X53"/>
    <mergeCell ref="Y53:AB53"/>
    <mergeCell ref="AE53:AH53"/>
    <mergeCell ref="AI50:AK50"/>
    <mergeCell ref="AL50:AP50"/>
    <mergeCell ref="AQ50:AU50"/>
    <mergeCell ref="AW50:BA50"/>
    <mergeCell ref="BB50:BE50"/>
    <mergeCell ref="B50:E50"/>
    <mergeCell ref="F50:H50"/>
    <mergeCell ref="I50:M50"/>
    <mergeCell ref="N50:R50"/>
    <mergeCell ref="T50:X50"/>
    <mergeCell ref="Y50:AB50"/>
    <mergeCell ref="AE50:AH50"/>
    <mergeCell ref="AI51:AK51"/>
    <mergeCell ref="AL51:AP51"/>
    <mergeCell ref="AQ51:AU51"/>
    <mergeCell ref="AW51:BA51"/>
    <mergeCell ref="BB51:BE51"/>
    <mergeCell ref="B51:E51"/>
    <mergeCell ref="F51:H51"/>
    <mergeCell ref="I51:M51"/>
    <mergeCell ref="N51:R51"/>
    <mergeCell ref="T51:X51"/>
    <mergeCell ref="Y51:AB51"/>
    <mergeCell ref="AE51:AH51"/>
    <mergeCell ref="AI48:AK48"/>
    <mergeCell ref="AL48:AP48"/>
    <mergeCell ref="AQ48:AU48"/>
    <mergeCell ref="AW48:BA48"/>
    <mergeCell ref="BB48:BE48"/>
    <mergeCell ref="B48:E48"/>
    <mergeCell ref="F48:H48"/>
    <mergeCell ref="I48:M48"/>
    <mergeCell ref="N48:R48"/>
    <mergeCell ref="T48:X48"/>
    <mergeCell ref="Y48:AB48"/>
    <mergeCell ref="AE48:AH48"/>
    <mergeCell ref="AI49:AK49"/>
    <mergeCell ref="AL49:AP49"/>
    <mergeCell ref="AQ49:AU49"/>
    <mergeCell ref="AW49:BA49"/>
    <mergeCell ref="BB49:BE49"/>
    <mergeCell ref="B49:E49"/>
    <mergeCell ref="F49:H49"/>
    <mergeCell ref="I49:M49"/>
    <mergeCell ref="N49:R49"/>
    <mergeCell ref="T49:X49"/>
    <mergeCell ref="Y49:AB49"/>
    <mergeCell ref="AE49:AH49"/>
    <mergeCell ref="AI46:AK46"/>
    <mergeCell ref="AL46:AP46"/>
    <mergeCell ref="AQ46:AU46"/>
    <mergeCell ref="AW46:BA46"/>
    <mergeCell ref="BB46:BE46"/>
    <mergeCell ref="B46:E46"/>
    <mergeCell ref="F46:H46"/>
    <mergeCell ref="I46:M46"/>
    <mergeCell ref="N46:R46"/>
    <mergeCell ref="T46:X46"/>
    <mergeCell ref="Y46:AB46"/>
    <mergeCell ref="AE46:AH46"/>
    <mergeCell ref="AI47:AK47"/>
    <mergeCell ref="AL47:AP47"/>
    <mergeCell ref="AQ47:AU47"/>
    <mergeCell ref="AW47:BA47"/>
    <mergeCell ref="BB47:BE47"/>
    <mergeCell ref="B47:E47"/>
    <mergeCell ref="F47:H47"/>
    <mergeCell ref="I47:M47"/>
    <mergeCell ref="N47:R47"/>
    <mergeCell ref="T47:X47"/>
    <mergeCell ref="Y47:AB47"/>
    <mergeCell ref="AE47:AH47"/>
    <mergeCell ref="AI44:AK44"/>
    <mergeCell ref="AL44:AP44"/>
    <mergeCell ref="AQ44:AU44"/>
    <mergeCell ref="AW44:BA44"/>
    <mergeCell ref="BB44:BE44"/>
    <mergeCell ref="B44:E44"/>
    <mergeCell ref="F44:H44"/>
    <mergeCell ref="I44:M44"/>
    <mergeCell ref="N44:R44"/>
    <mergeCell ref="T44:X44"/>
    <mergeCell ref="Y44:AB44"/>
    <mergeCell ref="AE44:AH44"/>
    <mergeCell ref="AI45:AK45"/>
    <mergeCell ref="AL45:AP45"/>
    <mergeCell ref="AQ45:AU45"/>
    <mergeCell ref="AW45:BA45"/>
    <mergeCell ref="BB45:BE45"/>
    <mergeCell ref="B45:E45"/>
    <mergeCell ref="F45:H45"/>
    <mergeCell ref="I45:M45"/>
    <mergeCell ref="N45:R45"/>
    <mergeCell ref="T45:X45"/>
    <mergeCell ref="Y45:AB45"/>
    <mergeCell ref="AE45:AH45"/>
    <mergeCell ref="AI42:AK42"/>
    <mergeCell ref="AL42:AP42"/>
    <mergeCell ref="AQ42:AU42"/>
    <mergeCell ref="AW42:BA42"/>
    <mergeCell ref="BB42:BE42"/>
    <mergeCell ref="B42:E42"/>
    <mergeCell ref="F42:H42"/>
    <mergeCell ref="I42:M42"/>
    <mergeCell ref="N42:R42"/>
    <mergeCell ref="T42:X42"/>
    <mergeCell ref="Y42:AB42"/>
    <mergeCell ref="AE42:AH42"/>
    <mergeCell ref="AI43:AK43"/>
    <mergeCell ref="AL43:AP43"/>
    <mergeCell ref="AQ43:AU43"/>
    <mergeCell ref="AW43:BA43"/>
    <mergeCell ref="BB43:BE43"/>
    <mergeCell ref="B43:E43"/>
    <mergeCell ref="F43:H43"/>
    <mergeCell ref="I43:M43"/>
    <mergeCell ref="N43:R43"/>
    <mergeCell ref="T43:X43"/>
    <mergeCell ref="Y43:AB43"/>
    <mergeCell ref="AE43:AH43"/>
    <mergeCell ref="AI40:AK40"/>
    <mergeCell ref="AL40:AP40"/>
    <mergeCell ref="AQ40:AU40"/>
    <mergeCell ref="AW40:BA40"/>
    <mergeCell ref="BB40:BE40"/>
    <mergeCell ref="B40:E40"/>
    <mergeCell ref="F40:H40"/>
    <mergeCell ref="I40:M40"/>
    <mergeCell ref="N40:R40"/>
    <mergeCell ref="T40:X40"/>
    <mergeCell ref="Y40:AB40"/>
    <mergeCell ref="AE40:AH40"/>
    <mergeCell ref="AI41:AK41"/>
    <mergeCell ref="AL41:AP41"/>
    <mergeCell ref="AQ41:AU41"/>
    <mergeCell ref="AW41:BA41"/>
    <mergeCell ref="BB41:BE41"/>
    <mergeCell ref="B41:E41"/>
    <mergeCell ref="F41:H41"/>
    <mergeCell ref="I41:M41"/>
    <mergeCell ref="N41:R41"/>
    <mergeCell ref="T41:X41"/>
    <mergeCell ref="Y41:AB41"/>
    <mergeCell ref="AE41:AH41"/>
    <mergeCell ref="AI38:AK38"/>
    <mergeCell ref="AL38:AP38"/>
    <mergeCell ref="AQ38:AU38"/>
    <mergeCell ref="AW38:BA38"/>
    <mergeCell ref="BB38:BE38"/>
    <mergeCell ref="B38:E38"/>
    <mergeCell ref="F38:H38"/>
    <mergeCell ref="I38:M38"/>
    <mergeCell ref="N38:R38"/>
    <mergeCell ref="T38:X38"/>
    <mergeCell ref="Y38:AB38"/>
    <mergeCell ref="AE38:AH38"/>
    <mergeCell ref="AI39:AK39"/>
    <mergeCell ref="AL39:AP39"/>
    <mergeCell ref="AQ39:AU39"/>
    <mergeCell ref="AW39:BA39"/>
    <mergeCell ref="BB39:BE39"/>
    <mergeCell ref="B39:E39"/>
    <mergeCell ref="F39:H39"/>
    <mergeCell ref="I39:M39"/>
    <mergeCell ref="N39:R39"/>
    <mergeCell ref="T39:X39"/>
    <mergeCell ref="Y39:AB39"/>
    <mergeCell ref="AE39:AH39"/>
    <mergeCell ref="AI36:AK36"/>
    <mergeCell ref="AL36:AP36"/>
    <mergeCell ref="AQ36:AU36"/>
    <mergeCell ref="AW36:BA36"/>
    <mergeCell ref="BB36:BE36"/>
    <mergeCell ref="B36:E36"/>
    <mergeCell ref="F36:H36"/>
    <mergeCell ref="I36:M36"/>
    <mergeCell ref="N36:R36"/>
    <mergeCell ref="T36:X36"/>
    <mergeCell ref="Y36:AB36"/>
    <mergeCell ref="AE36:AH36"/>
    <mergeCell ref="AI37:AK37"/>
    <mergeCell ref="AL37:AP37"/>
    <mergeCell ref="AQ37:AU37"/>
    <mergeCell ref="AW37:BA37"/>
    <mergeCell ref="BB37:BE37"/>
    <mergeCell ref="B37:E37"/>
    <mergeCell ref="F37:H37"/>
    <mergeCell ref="I37:M37"/>
    <mergeCell ref="N37:R37"/>
    <mergeCell ref="T37:X37"/>
    <mergeCell ref="Y37:AB37"/>
    <mergeCell ref="AE37:AH37"/>
    <mergeCell ref="AI34:AK34"/>
    <mergeCell ref="AL34:AP34"/>
    <mergeCell ref="AQ34:AU34"/>
    <mergeCell ref="AW34:BA34"/>
    <mergeCell ref="BB34:BE34"/>
    <mergeCell ref="B34:E34"/>
    <mergeCell ref="F34:H34"/>
    <mergeCell ref="I34:M34"/>
    <mergeCell ref="N34:R34"/>
    <mergeCell ref="T34:X34"/>
    <mergeCell ref="Y34:AB34"/>
    <mergeCell ref="AE34:AH34"/>
    <mergeCell ref="AI35:AK35"/>
    <mergeCell ref="AL35:AP35"/>
    <mergeCell ref="AQ35:AU35"/>
    <mergeCell ref="AW35:BA35"/>
    <mergeCell ref="BB35:BE35"/>
    <mergeCell ref="B35:E35"/>
    <mergeCell ref="F35:H35"/>
    <mergeCell ref="I35:M35"/>
    <mergeCell ref="N35:R35"/>
    <mergeCell ref="T35:X35"/>
    <mergeCell ref="Y35:AB35"/>
    <mergeCell ref="AE35:AH35"/>
    <mergeCell ref="AI32:AK32"/>
    <mergeCell ref="AL32:AP32"/>
    <mergeCell ref="AQ32:AU32"/>
    <mergeCell ref="AW32:BA32"/>
    <mergeCell ref="BB32:BE32"/>
    <mergeCell ref="B32:E32"/>
    <mergeCell ref="F32:H32"/>
    <mergeCell ref="I32:M32"/>
    <mergeCell ref="N32:R32"/>
    <mergeCell ref="T32:X32"/>
    <mergeCell ref="Y32:AB32"/>
    <mergeCell ref="AE32:AH32"/>
    <mergeCell ref="AI33:AK33"/>
    <mergeCell ref="AL33:AP33"/>
    <mergeCell ref="AQ33:AU33"/>
    <mergeCell ref="AW33:BA33"/>
    <mergeCell ref="BB33:BE33"/>
    <mergeCell ref="B33:E33"/>
    <mergeCell ref="F33:H33"/>
    <mergeCell ref="I33:M33"/>
    <mergeCell ref="N33:R33"/>
    <mergeCell ref="T33:X33"/>
    <mergeCell ref="Y33:AB33"/>
    <mergeCell ref="AE33:AH33"/>
    <mergeCell ref="AI30:AK30"/>
    <mergeCell ref="AL30:AP30"/>
    <mergeCell ref="AQ30:AU30"/>
    <mergeCell ref="AW30:BA30"/>
    <mergeCell ref="BB30:BE30"/>
    <mergeCell ref="B30:E30"/>
    <mergeCell ref="F30:H30"/>
    <mergeCell ref="I30:M30"/>
    <mergeCell ref="N30:R30"/>
    <mergeCell ref="T30:X30"/>
    <mergeCell ref="Y30:AB30"/>
    <mergeCell ref="AE30:AH30"/>
    <mergeCell ref="AI31:AK31"/>
    <mergeCell ref="AL31:AP31"/>
    <mergeCell ref="AQ31:AU31"/>
    <mergeCell ref="AW31:BA31"/>
    <mergeCell ref="BB31:BE31"/>
    <mergeCell ref="B31:E31"/>
    <mergeCell ref="F31:H31"/>
    <mergeCell ref="I31:M31"/>
    <mergeCell ref="N31:R31"/>
    <mergeCell ref="T31:X31"/>
    <mergeCell ref="Y31:AB31"/>
    <mergeCell ref="AE31:AH31"/>
    <mergeCell ref="AI28:AK28"/>
    <mergeCell ref="AL28:AP28"/>
    <mergeCell ref="AQ28:AU28"/>
    <mergeCell ref="AW28:BA28"/>
    <mergeCell ref="BB28:BE28"/>
    <mergeCell ref="B28:E28"/>
    <mergeCell ref="F28:H28"/>
    <mergeCell ref="I28:M28"/>
    <mergeCell ref="N28:R28"/>
    <mergeCell ref="T28:X28"/>
    <mergeCell ref="Y28:AB28"/>
    <mergeCell ref="AE28:AH28"/>
    <mergeCell ref="AI29:AK29"/>
    <mergeCell ref="AL29:AP29"/>
    <mergeCell ref="AQ29:AU29"/>
    <mergeCell ref="AW29:BA29"/>
    <mergeCell ref="BB29:BE29"/>
    <mergeCell ref="B29:E29"/>
    <mergeCell ref="F29:H29"/>
    <mergeCell ref="I29:M29"/>
    <mergeCell ref="N29:R29"/>
    <mergeCell ref="T29:X29"/>
    <mergeCell ref="Y29:AB29"/>
    <mergeCell ref="AE29:AH29"/>
    <mergeCell ref="AI26:AK26"/>
    <mergeCell ref="AL26:AP26"/>
    <mergeCell ref="AQ26:AU26"/>
    <mergeCell ref="AW26:BA26"/>
    <mergeCell ref="BB26:BE26"/>
    <mergeCell ref="B26:E26"/>
    <mergeCell ref="F26:H26"/>
    <mergeCell ref="I26:M26"/>
    <mergeCell ref="N26:R26"/>
    <mergeCell ref="T26:X26"/>
    <mergeCell ref="Y26:AB26"/>
    <mergeCell ref="AE26:AH26"/>
    <mergeCell ref="AI27:AK27"/>
    <mergeCell ref="AL27:AP27"/>
    <mergeCell ref="AQ27:AU27"/>
    <mergeCell ref="AW27:BA27"/>
    <mergeCell ref="BB27:BE27"/>
    <mergeCell ref="B27:E27"/>
    <mergeCell ref="F27:H27"/>
    <mergeCell ref="I27:M27"/>
    <mergeCell ref="N27:R27"/>
    <mergeCell ref="T27:X27"/>
    <mergeCell ref="Y27:AB27"/>
    <mergeCell ref="AE27:AH27"/>
    <mergeCell ref="AI24:AK24"/>
    <mergeCell ref="AL24:AP24"/>
    <mergeCell ref="AQ24:AU24"/>
    <mergeCell ref="AW24:BA24"/>
    <mergeCell ref="BB24:BE24"/>
    <mergeCell ref="B24:E24"/>
    <mergeCell ref="F24:H24"/>
    <mergeCell ref="I24:M24"/>
    <mergeCell ref="N24:R24"/>
    <mergeCell ref="T24:X24"/>
    <mergeCell ref="Y24:AB24"/>
    <mergeCell ref="AE24:AH24"/>
    <mergeCell ref="AI25:AK25"/>
    <mergeCell ref="AL25:AP25"/>
    <mergeCell ref="AQ25:AU25"/>
    <mergeCell ref="AW25:BA25"/>
    <mergeCell ref="BB25:BE25"/>
    <mergeCell ref="B25:E25"/>
    <mergeCell ref="F25:H25"/>
    <mergeCell ref="I25:M25"/>
    <mergeCell ref="N25:R25"/>
    <mergeCell ref="T25:X25"/>
    <mergeCell ref="Y25:AB25"/>
    <mergeCell ref="AE25:AH25"/>
    <mergeCell ref="AI22:AK22"/>
    <mergeCell ref="AL22:AP22"/>
    <mergeCell ref="AQ22:AU22"/>
    <mergeCell ref="AW22:BA22"/>
    <mergeCell ref="BB22:BE22"/>
    <mergeCell ref="B22:E22"/>
    <mergeCell ref="F22:H22"/>
    <mergeCell ref="I22:M22"/>
    <mergeCell ref="N22:R22"/>
    <mergeCell ref="T22:X22"/>
    <mergeCell ref="Y22:AB22"/>
    <mergeCell ref="AE22:AH22"/>
    <mergeCell ref="AI23:AK23"/>
    <mergeCell ref="AL23:AP23"/>
    <mergeCell ref="AQ23:AU23"/>
    <mergeCell ref="AW23:BA23"/>
    <mergeCell ref="BB23:BE23"/>
    <mergeCell ref="B23:E23"/>
    <mergeCell ref="F23:H23"/>
    <mergeCell ref="I23:M23"/>
    <mergeCell ref="N23:R23"/>
    <mergeCell ref="T23:X23"/>
    <mergeCell ref="Y23:AB23"/>
    <mergeCell ref="AE23:AH23"/>
    <mergeCell ref="AI20:AK20"/>
    <mergeCell ref="AL20:AP20"/>
    <mergeCell ref="AQ20:AU20"/>
    <mergeCell ref="AW20:BA20"/>
    <mergeCell ref="BB20:BE20"/>
    <mergeCell ref="B20:E20"/>
    <mergeCell ref="F20:H20"/>
    <mergeCell ref="I20:M20"/>
    <mergeCell ref="N20:R20"/>
    <mergeCell ref="T20:X20"/>
    <mergeCell ref="Y20:AB20"/>
    <mergeCell ref="AE20:AH20"/>
    <mergeCell ref="AI21:AK21"/>
    <mergeCell ref="AL21:AP21"/>
    <mergeCell ref="AQ21:AU21"/>
    <mergeCell ref="AW21:BA21"/>
    <mergeCell ref="BB21:BE21"/>
    <mergeCell ref="B21:E21"/>
    <mergeCell ref="F21:H21"/>
    <mergeCell ref="I21:M21"/>
    <mergeCell ref="N21:R21"/>
    <mergeCell ref="T21:X21"/>
    <mergeCell ref="Y21:AB21"/>
    <mergeCell ref="AE21:AH21"/>
    <mergeCell ref="AI15:AK15"/>
    <mergeCell ref="AL15:AP15"/>
    <mergeCell ref="AQ15:AU15"/>
    <mergeCell ref="AW15:BA15"/>
    <mergeCell ref="BB15:BE15"/>
    <mergeCell ref="B15:E15"/>
    <mergeCell ref="F15:H15"/>
    <mergeCell ref="I15:M15"/>
    <mergeCell ref="N15:R15"/>
    <mergeCell ref="T15:X15"/>
    <mergeCell ref="Y15:AB15"/>
    <mergeCell ref="AE15:AH15"/>
    <mergeCell ref="AI19:AK19"/>
    <mergeCell ref="AL19:AP19"/>
    <mergeCell ref="AQ19:AU19"/>
    <mergeCell ref="AW19:BA19"/>
    <mergeCell ref="BB19:BE19"/>
    <mergeCell ref="B19:E19"/>
    <mergeCell ref="F19:H19"/>
    <mergeCell ref="I19:M19"/>
    <mergeCell ref="N19:R19"/>
    <mergeCell ref="T19:X19"/>
    <mergeCell ref="Y19:AB19"/>
    <mergeCell ref="AE19:AH19"/>
    <mergeCell ref="N17:R17"/>
    <mergeCell ref="T17:X17"/>
    <mergeCell ref="Y17:AB17"/>
    <mergeCell ref="AE17:AH17"/>
    <mergeCell ref="AI18:AK18"/>
    <mergeCell ref="AL18:AP18"/>
    <mergeCell ref="AQ18:AU18"/>
    <mergeCell ref="AW18:BA18"/>
    <mergeCell ref="AM1:AO2"/>
    <mergeCell ref="AP1:AZ2"/>
    <mergeCell ref="BC1:BE2"/>
    <mergeCell ref="AP4:AZ4"/>
    <mergeCell ref="AM4:AO4"/>
    <mergeCell ref="B3:AB3"/>
    <mergeCell ref="AC1:AC5"/>
    <mergeCell ref="AD1:AD2"/>
    <mergeCell ref="AD4:AD5"/>
    <mergeCell ref="AM3:AO3"/>
    <mergeCell ref="AP3:AZ3"/>
    <mergeCell ref="T14:X14"/>
    <mergeCell ref="Y14:AB14"/>
    <mergeCell ref="AE14:AH14"/>
    <mergeCell ref="AI14:AK14"/>
    <mergeCell ref="AL14:AP14"/>
    <mergeCell ref="AQ14:AU14"/>
    <mergeCell ref="AW14:BA14"/>
    <mergeCell ref="BB14:BE14"/>
    <mergeCell ref="B14:E14"/>
    <mergeCell ref="F14:H14"/>
    <mergeCell ref="I14:M14"/>
    <mergeCell ref="N14:R14"/>
    <mergeCell ref="BA1:BB1"/>
    <mergeCell ref="AE1:AK2"/>
    <mergeCell ref="AE4:AK5"/>
    <mergeCell ref="AF3:AG3"/>
    <mergeCell ref="AJ3:AK3"/>
    <mergeCell ref="AF6:AG6"/>
    <mergeCell ref="AJ6:AK6"/>
    <mergeCell ref="AI94:AK94"/>
    <mergeCell ref="AL94:AP94"/>
    <mergeCell ref="AQ94:AU94"/>
    <mergeCell ref="AW94:AY94"/>
    <mergeCell ref="BB94:BE94"/>
    <mergeCell ref="B94:E94"/>
    <mergeCell ref="F94:H94"/>
    <mergeCell ref="I94:M94"/>
    <mergeCell ref="N94:R94"/>
    <mergeCell ref="T94:V94"/>
    <mergeCell ref="Y94:AB94"/>
    <mergeCell ref="AE94:AH94"/>
    <mergeCell ref="AI95:AK95"/>
    <mergeCell ref="AL95:AP95"/>
    <mergeCell ref="AQ95:AU95"/>
    <mergeCell ref="AW95:AY95"/>
    <mergeCell ref="BB95:BE95"/>
    <mergeCell ref="B95:E95"/>
    <mergeCell ref="F95:H95"/>
    <mergeCell ref="I95:M95"/>
    <mergeCell ref="N95:R95"/>
    <mergeCell ref="T95:V95"/>
    <mergeCell ref="Y95:AB95"/>
    <mergeCell ref="AE95:AH95"/>
    <mergeCell ref="AI92:AK92"/>
    <mergeCell ref="AL92:AP92"/>
    <mergeCell ref="AQ92:AU92"/>
    <mergeCell ref="AW92:AY92"/>
    <mergeCell ref="BB92:BE92"/>
    <mergeCell ref="B92:E92"/>
    <mergeCell ref="F92:H92"/>
    <mergeCell ref="I92:M92"/>
    <mergeCell ref="N92:R92"/>
    <mergeCell ref="T92:V92"/>
    <mergeCell ref="Y92:AB92"/>
    <mergeCell ref="AE92:AH92"/>
    <mergeCell ref="AI93:AK93"/>
    <mergeCell ref="AL93:AP93"/>
    <mergeCell ref="AQ93:AU93"/>
    <mergeCell ref="AW93:AY93"/>
    <mergeCell ref="BB93:BE93"/>
    <mergeCell ref="B93:E93"/>
    <mergeCell ref="F93:H93"/>
    <mergeCell ref="I93:M93"/>
    <mergeCell ref="N93:R93"/>
    <mergeCell ref="T93:V93"/>
    <mergeCell ref="Y93:AB93"/>
    <mergeCell ref="AE93:AH93"/>
    <mergeCell ref="AI90:AK90"/>
    <mergeCell ref="AL90:AP90"/>
    <mergeCell ref="AQ90:AU90"/>
    <mergeCell ref="AW90:AY90"/>
    <mergeCell ref="BB90:BE90"/>
    <mergeCell ref="B90:E90"/>
    <mergeCell ref="F90:H90"/>
    <mergeCell ref="I90:M90"/>
    <mergeCell ref="N90:R90"/>
    <mergeCell ref="T90:V90"/>
    <mergeCell ref="Y90:AB90"/>
    <mergeCell ref="AE90:AH90"/>
    <mergeCell ref="AI91:AK91"/>
    <mergeCell ref="AL91:AP91"/>
    <mergeCell ref="AQ91:AU91"/>
    <mergeCell ref="AW91:AY91"/>
    <mergeCell ref="BB91:BE91"/>
    <mergeCell ref="B91:E91"/>
    <mergeCell ref="F91:H91"/>
    <mergeCell ref="I91:M91"/>
    <mergeCell ref="N91:R91"/>
    <mergeCell ref="T91:V91"/>
    <mergeCell ref="Y91:AB91"/>
    <mergeCell ref="AE91:AH91"/>
    <mergeCell ref="BB18:BE18"/>
    <mergeCell ref="B18:E18"/>
    <mergeCell ref="F18:H18"/>
    <mergeCell ref="I18:M18"/>
    <mergeCell ref="N18:R18"/>
    <mergeCell ref="T18:X18"/>
    <mergeCell ref="Y18:AB18"/>
    <mergeCell ref="AE18:AH18"/>
    <mergeCell ref="AI100:AK100"/>
    <mergeCell ref="AL100:AP100"/>
    <mergeCell ref="AQ100:AU100"/>
    <mergeCell ref="AW100:AY100"/>
    <mergeCell ref="BB100:BE100"/>
    <mergeCell ref="B100:E100"/>
    <mergeCell ref="F100:H100"/>
    <mergeCell ref="I100:M100"/>
    <mergeCell ref="N100:R100"/>
    <mergeCell ref="T100:V100"/>
    <mergeCell ref="Y100:AB100"/>
    <mergeCell ref="AE100:AH100"/>
    <mergeCell ref="AI89:AK89"/>
    <mergeCell ref="AL89:AP89"/>
    <mergeCell ref="AQ89:AU89"/>
    <mergeCell ref="AW89:AY89"/>
    <mergeCell ref="AI99:AK99"/>
    <mergeCell ref="AL99:AP99"/>
    <mergeCell ref="AQ99:AU99"/>
    <mergeCell ref="AW99:AY99"/>
    <mergeCell ref="BB99:BE99"/>
    <mergeCell ref="B99:E99"/>
    <mergeCell ref="F99:H99"/>
    <mergeCell ref="I99:M99"/>
    <mergeCell ref="N99:R99"/>
    <mergeCell ref="T99:V99"/>
    <mergeCell ref="Y99:AB99"/>
    <mergeCell ref="AE99:AH99"/>
    <mergeCell ref="AI16:AK16"/>
    <mergeCell ref="AL16:AP16"/>
    <mergeCell ref="AQ16:AU16"/>
    <mergeCell ref="AW16:BA16"/>
    <mergeCell ref="BB16:BE16"/>
    <mergeCell ref="B16:E16"/>
    <mergeCell ref="F16:H16"/>
    <mergeCell ref="I16:M16"/>
    <mergeCell ref="N16:R16"/>
    <mergeCell ref="T16:X16"/>
    <mergeCell ref="Y16:AB16"/>
    <mergeCell ref="AE16:AH16"/>
    <mergeCell ref="AI17:AK17"/>
    <mergeCell ref="AL17:AP17"/>
    <mergeCell ref="AQ17:AU17"/>
    <mergeCell ref="AW17:BA17"/>
    <mergeCell ref="BB17:BE17"/>
    <mergeCell ref="B17:E17"/>
    <mergeCell ref="F17:H17"/>
    <mergeCell ref="I17:M17"/>
    <mergeCell ref="AI97:AK97"/>
    <mergeCell ref="AL97:AP97"/>
    <mergeCell ref="AQ97:AU97"/>
    <mergeCell ref="AW97:AY97"/>
    <mergeCell ref="BB97:BE97"/>
    <mergeCell ref="B97:E97"/>
    <mergeCell ref="F97:H97"/>
    <mergeCell ref="I97:M97"/>
    <mergeCell ref="N97:R97"/>
    <mergeCell ref="T97:V97"/>
    <mergeCell ref="Y97:AB97"/>
    <mergeCell ref="AE97:AH97"/>
    <mergeCell ref="AI98:AK98"/>
    <mergeCell ref="AL98:AP98"/>
    <mergeCell ref="AQ98:AU98"/>
    <mergeCell ref="AW98:AY98"/>
    <mergeCell ref="BB98:BE98"/>
    <mergeCell ref="B98:E98"/>
    <mergeCell ref="F98:H98"/>
    <mergeCell ref="I98:M98"/>
    <mergeCell ref="N98:R98"/>
    <mergeCell ref="T98:V98"/>
    <mergeCell ref="Y98:AB98"/>
    <mergeCell ref="AE98:AH98"/>
    <mergeCell ref="AI88:AK88"/>
    <mergeCell ref="AL88:AP88"/>
    <mergeCell ref="AQ88:AU88"/>
    <mergeCell ref="AW88:AY88"/>
    <mergeCell ref="BB88:BE88"/>
    <mergeCell ref="B88:E88"/>
    <mergeCell ref="F88:H88"/>
    <mergeCell ref="I88:M88"/>
    <mergeCell ref="N88:R88"/>
    <mergeCell ref="T88:V88"/>
    <mergeCell ref="Y88:AB88"/>
    <mergeCell ref="AE88:AH88"/>
    <mergeCell ref="AI96:AK96"/>
    <mergeCell ref="AL96:AP96"/>
    <mergeCell ref="AQ96:AU96"/>
    <mergeCell ref="AW96:AY96"/>
    <mergeCell ref="BB96:BE96"/>
    <mergeCell ref="B96:E96"/>
    <mergeCell ref="F96:H96"/>
    <mergeCell ref="I96:M96"/>
    <mergeCell ref="N96:R96"/>
    <mergeCell ref="T96:V96"/>
    <mergeCell ref="Y96:AB96"/>
    <mergeCell ref="AE96:AH96"/>
    <mergeCell ref="BB89:BE89"/>
    <mergeCell ref="B89:E89"/>
    <mergeCell ref="F89:H89"/>
    <mergeCell ref="I89:M89"/>
    <mergeCell ref="N89:R89"/>
    <mergeCell ref="T89:V89"/>
    <mergeCell ref="Y89:AB89"/>
    <mergeCell ref="AE89:AH89"/>
    <mergeCell ref="AI86:AK86"/>
    <mergeCell ref="AL86:AP86"/>
    <mergeCell ref="AQ86:AU86"/>
    <mergeCell ref="AW86:AY86"/>
    <mergeCell ref="BB86:BE86"/>
    <mergeCell ref="B86:E86"/>
    <mergeCell ref="F86:H86"/>
    <mergeCell ref="I86:M86"/>
    <mergeCell ref="N86:R86"/>
    <mergeCell ref="T86:V86"/>
    <mergeCell ref="Y86:AB86"/>
    <mergeCell ref="AE86:AH86"/>
    <mergeCell ref="AI87:AK87"/>
    <mergeCell ref="AL87:AP87"/>
    <mergeCell ref="AQ87:AU87"/>
    <mergeCell ref="AW87:AY87"/>
    <mergeCell ref="BB87:BE87"/>
    <mergeCell ref="B87:E87"/>
    <mergeCell ref="F87:H87"/>
    <mergeCell ref="I87:M87"/>
    <mergeCell ref="N87:R87"/>
    <mergeCell ref="T87:V87"/>
    <mergeCell ref="Y87:AB87"/>
    <mergeCell ref="AE87:AH87"/>
    <mergeCell ref="AI84:AK84"/>
    <mergeCell ref="AL84:AP84"/>
    <mergeCell ref="AQ84:AU84"/>
    <mergeCell ref="AW84:AY84"/>
    <mergeCell ref="BB84:BE84"/>
    <mergeCell ref="B84:E84"/>
    <mergeCell ref="F84:H84"/>
    <mergeCell ref="I84:M84"/>
    <mergeCell ref="N84:R84"/>
    <mergeCell ref="T84:V84"/>
    <mergeCell ref="Y84:AB84"/>
    <mergeCell ref="AE84:AH84"/>
    <mergeCell ref="AI85:AK85"/>
    <mergeCell ref="AL85:AP85"/>
    <mergeCell ref="AQ85:AU85"/>
    <mergeCell ref="AW85:AY85"/>
    <mergeCell ref="BB85:BE85"/>
    <mergeCell ref="B85:E85"/>
    <mergeCell ref="F85:H85"/>
    <mergeCell ref="I85:M85"/>
    <mergeCell ref="N85:R85"/>
    <mergeCell ref="T85:V85"/>
    <mergeCell ref="Y85:AB85"/>
    <mergeCell ref="AE85:AH85"/>
    <mergeCell ref="AI82:AK82"/>
    <mergeCell ref="AL82:AP82"/>
    <mergeCell ref="AQ82:AU82"/>
    <mergeCell ref="AW82:AY82"/>
    <mergeCell ref="BB82:BE82"/>
    <mergeCell ref="B82:E82"/>
    <mergeCell ref="F82:H82"/>
    <mergeCell ref="I82:M82"/>
    <mergeCell ref="N82:R82"/>
    <mergeCell ref="T82:V82"/>
    <mergeCell ref="Y82:AB82"/>
    <mergeCell ref="AE82:AH82"/>
    <mergeCell ref="AI83:AK83"/>
    <mergeCell ref="AL83:AP83"/>
    <mergeCell ref="AQ83:AU83"/>
    <mergeCell ref="AW83:AY83"/>
    <mergeCell ref="BB83:BE83"/>
    <mergeCell ref="B83:E83"/>
    <mergeCell ref="F83:H83"/>
    <mergeCell ref="I83:M83"/>
    <mergeCell ref="N83:R83"/>
    <mergeCell ref="T83:V83"/>
    <mergeCell ref="Y83:AB83"/>
    <mergeCell ref="AE83:AH83"/>
    <mergeCell ref="AI80:AK80"/>
    <mergeCell ref="AL80:AP80"/>
    <mergeCell ref="AQ80:AU80"/>
    <mergeCell ref="AW80:AY80"/>
    <mergeCell ref="BB80:BE80"/>
    <mergeCell ref="B80:E80"/>
    <mergeCell ref="F80:H80"/>
    <mergeCell ref="I80:M80"/>
    <mergeCell ref="N80:R80"/>
    <mergeCell ref="T80:V80"/>
    <mergeCell ref="Y80:AB80"/>
    <mergeCell ref="AE80:AH80"/>
    <mergeCell ref="AI81:AK81"/>
    <mergeCell ref="AL81:AP81"/>
    <mergeCell ref="AQ81:AU81"/>
    <mergeCell ref="AW81:AY81"/>
    <mergeCell ref="BB81:BE81"/>
    <mergeCell ref="B81:E81"/>
    <mergeCell ref="F81:H81"/>
    <mergeCell ref="I81:M81"/>
    <mergeCell ref="N81:R81"/>
    <mergeCell ref="T81:V81"/>
    <mergeCell ref="Y81:AB81"/>
    <mergeCell ref="AE81:AH81"/>
    <mergeCell ref="AI78:AK78"/>
    <mergeCell ref="AL78:AP78"/>
    <mergeCell ref="AQ78:AU78"/>
    <mergeCell ref="AW78:AY78"/>
    <mergeCell ref="BB78:BE78"/>
    <mergeCell ref="B78:E78"/>
    <mergeCell ref="F78:H78"/>
    <mergeCell ref="I78:M78"/>
    <mergeCell ref="N78:R78"/>
    <mergeCell ref="T78:V78"/>
    <mergeCell ref="Y78:AB78"/>
    <mergeCell ref="AE78:AH78"/>
    <mergeCell ref="AI79:AK79"/>
    <mergeCell ref="AL79:AP79"/>
    <mergeCell ref="AQ79:AU79"/>
    <mergeCell ref="AW79:AY79"/>
    <mergeCell ref="BB79:BE79"/>
    <mergeCell ref="B79:E79"/>
    <mergeCell ref="F79:H79"/>
    <mergeCell ref="I79:M79"/>
    <mergeCell ref="N79:R79"/>
    <mergeCell ref="T79:V79"/>
    <mergeCell ref="Y79:AB79"/>
    <mergeCell ref="AE79:AH79"/>
    <mergeCell ref="AI75:AK75"/>
    <mergeCell ref="AL75:AP75"/>
    <mergeCell ref="AQ75:AU75"/>
    <mergeCell ref="AW75:BA75"/>
    <mergeCell ref="BB75:BE75"/>
    <mergeCell ref="B75:E75"/>
    <mergeCell ref="F75:H75"/>
    <mergeCell ref="I75:M75"/>
    <mergeCell ref="N75:R75"/>
    <mergeCell ref="T75:X75"/>
    <mergeCell ref="Y75:AB75"/>
    <mergeCell ref="AE75:AH75"/>
    <mergeCell ref="AI77:AK77"/>
    <mergeCell ref="AL77:AP77"/>
    <mergeCell ref="AQ77:AU77"/>
    <mergeCell ref="AW77:AY77"/>
    <mergeCell ref="BB77:BE77"/>
    <mergeCell ref="B77:E77"/>
    <mergeCell ref="F77:H77"/>
    <mergeCell ref="I77:M77"/>
    <mergeCell ref="N77:R77"/>
    <mergeCell ref="T77:V77"/>
    <mergeCell ref="Y77:AB77"/>
    <mergeCell ref="AE77:AH77"/>
    <mergeCell ref="AI73:AK73"/>
    <mergeCell ref="AL73:AP73"/>
    <mergeCell ref="AQ73:AU73"/>
    <mergeCell ref="AW73:BA73"/>
    <mergeCell ref="BB73:BE73"/>
    <mergeCell ref="B73:E73"/>
    <mergeCell ref="F73:H73"/>
    <mergeCell ref="I73:M73"/>
    <mergeCell ref="N73:R73"/>
    <mergeCell ref="T73:X73"/>
    <mergeCell ref="Y73:AB73"/>
    <mergeCell ref="AE73:AH73"/>
    <mergeCell ref="AI74:AK74"/>
    <mergeCell ref="AL74:AP74"/>
    <mergeCell ref="AQ74:AU74"/>
    <mergeCell ref="AW74:BA74"/>
    <mergeCell ref="BB74:BE74"/>
    <mergeCell ref="B74:E74"/>
    <mergeCell ref="F74:H74"/>
    <mergeCell ref="I74:M74"/>
    <mergeCell ref="N74:R74"/>
    <mergeCell ref="T74:X74"/>
    <mergeCell ref="Y74:AB74"/>
    <mergeCell ref="AE74:AH74"/>
    <mergeCell ref="AI71:AK71"/>
    <mergeCell ref="AL71:AP71"/>
    <mergeCell ref="AQ71:AU71"/>
    <mergeCell ref="AW71:BA71"/>
    <mergeCell ref="BB71:BE71"/>
    <mergeCell ref="B71:E71"/>
    <mergeCell ref="F71:H71"/>
    <mergeCell ref="I71:M71"/>
    <mergeCell ref="N71:R71"/>
    <mergeCell ref="T71:X71"/>
    <mergeCell ref="Y71:AB71"/>
    <mergeCell ref="AE71:AH71"/>
    <mergeCell ref="AI72:AK72"/>
    <mergeCell ref="AL72:AP72"/>
    <mergeCell ref="AQ72:AU72"/>
    <mergeCell ref="AW72:BA72"/>
    <mergeCell ref="BB72:BE72"/>
    <mergeCell ref="B72:E72"/>
    <mergeCell ref="F72:H72"/>
    <mergeCell ref="I72:M72"/>
    <mergeCell ref="N72:R72"/>
    <mergeCell ref="T72:X72"/>
    <mergeCell ref="Y72:AB72"/>
    <mergeCell ref="AE72:AH72"/>
    <mergeCell ref="AI69:AK69"/>
    <mergeCell ref="AL69:AP69"/>
    <mergeCell ref="AQ69:AU69"/>
    <mergeCell ref="AW69:BA69"/>
    <mergeCell ref="BB69:BE69"/>
    <mergeCell ref="B69:E69"/>
    <mergeCell ref="F69:H69"/>
    <mergeCell ref="I69:M69"/>
    <mergeCell ref="N69:R69"/>
    <mergeCell ref="T69:X69"/>
    <mergeCell ref="Y69:AB69"/>
    <mergeCell ref="AE69:AH69"/>
    <mergeCell ref="AI70:AK70"/>
    <mergeCell ref="AL70:AP70"/>
    <mergeCell ref="AQ70:AU70"/>
    <mergeCell ref="AW70:BA70"/>
    <mergeCell ref="BB70:BE70"/>
    <mergeCell ref="B70:E70"/>
    <mergeCell ref="F70:H70"/>
    <mergeCell ref="I70:M70"/>
    <mergeCell ref="N70:R70"/>
    <mergeCell ref="T70:X70"/>
    <mergeCell ref="Y70:AB70"/>
    <mergeCell ref="AE70:AH70"/>
    <mergeCell ref="AI67:AK67"/>
    <mergeCell ref="AL67:AP67"/>
    <mergeCell ref="AQ67:AU67"/>
    <mergeCell ref="AW67:BA67"/>
    <mergeCell ref="BB67:BE67"/>
    <mergeCell ref="B67:E67"/>
    <mergeCell ref="F67:H67"/>
    <mergeCell ref="I67:M67"/>
    <mergeCell ref="N67:R67"/>
    <mergeCell ref="T67:X67"/>
    <mergeCell ref="Y67:AB67"/>
    <mergeCell ref="AE67:AH67"/>
    <mergeCell ref="AI68:AK68"/>
    <mergeCell ref="AL68:AP68"/>
    <mergeCell ref="AQ68:AU68"/>
    <mergeCell ref="AW68:BA68"/>
    <mergeCell ref="BB68:BE68"/>
    <mergeCell ref="B68:E68"/>
    <mergeCell ref="F68:H68"/>
    <mergeCell ref="I68:M68"/>
    <mergeCell ref="N68:R68"/>
    <mergeCell ref="T68:X68"/>
    <mergeCell ref="Y68:AB68"/>
    <mergeCell ref="AE68:AH68"/>
  </mergeCells>
  <phoneticPr fontId="25"/>
  <conditionalFormatting sqref="A1:XFD1048576">
    <cfRule type="expression" dxfId="0" priority="1">
      <formula>CELL("protect",A1)=0</formula>
    </cfRule>
  </conditionalFormatting>
  <dataValidations count="5">
    <dataValidation type="list" allowBlank="1" showErrorMessage="1" sqref="AE77:AE100" xr:uid="{00000000-0002-0000-0100-000003000000}">
      <formula1>$BO$21</formula1>
    </dataValidation>
    <dataValidation type="list" allowBlank="1" showErrorMessage="1" sqref="B77:B100" xr:uid="{00000000-0002-0000-0100-000005000000}">
      <formula1>$BK$21</formula1>
    </dataValidation>
    <dataValidation type="custom" allowBlank="1" showInputMessage="1" showErrorMessage="1" error="半角数字と . のみで入力してください。記入例は下に示してあります。" sqref="Y15:AB75 Y77:AB77 Y83:AB83 Y89:AB89 Y95:AB95 BB15:BE75 BB77:BE77 BB83:BE83 BB89:BE89 BB95:BE95" xr:uid="{4AE101C2-7574-43CF-8D18-6D5262CFE83A}">
      <formula1>COUNT(INDEX(FIND(MID(UPPER(Y15)&amp;REPT(0,15),ROW($1:$15),1),"1234567890."),))=15</formula1>
    </dataValidation>
    <dataValidation type="list" allowBlank="1" showErrorMessage="1" sqref="B15:E75" xr:uid="{7B303ADF-0B4B-470A-86AA-FFD267B98878}">
      <formula1>$BK$2:$BK$2</formula1>
    </dataValidation>
    <dataValidation type="list" allowBlank="1" showErrorMessage="1" sqref="AE15:AH75" xr:uid="{3155EF7D-2F40-4BDB-8295-96D514935046}">
      <formula1>$BO$2:$BO$2</formula1>
    </dataValidation>
  </dataValidations>
  <printOptions horizontalCentered="1"/>
  <pageMargins left="0.70866141732283472" right="0.70866141732283472" top="0.74803149606299213" bottom="0.15748031496062992" header="0" footer="0"/>
  <pageSetup paperSize="9" scale="45" orientation="portrait" r:id="rId1"/>
  <colBreaks count="1" manualBreakCount="1">
    <brk id="5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競技!$E$1:$E$13</xm:f>
          </x14:formula1>
          <xm:sqref>BJ2:BJ28 BN2:BN28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AD956"/>
  <sheetViews>
    <sheetView zoomScale="130" zoomScaleNormal="130" workbookViewId="0">
      <selection activeCell="J13" sqref="J13"/>
    </sheetView>
  </sheetViews>
  <sheetFormatPr defaultColWidth="14.44140625" defaultRowHeight="15" customHeight="1"/>
  <cols>
    <col min="1" max="4" width="11.6640625" bestFit="1" customWidth="1"/>
    <col min="5" max="5" width="18.109375" bestFit="1" customWidth="1"/>
    <col min="6" max="6" width="21.5546875" bestFit="1" customWidth="1"/>
    <col min="7" max="7" width="17.88671875" bestFit="1" customWidth="1"/>
    <col min="8" max="8" width="11.6640625" bestFit="1" customWidth="1"/>
    <col min="9" max="10" width="10.6640625" bestFit="1" customWidth="1"/>
    <col min="11" max="12" width="9.6640625" bestFit="1" customWidth="1"/>
    <col min="13" max="30" width="9" customWidth="1"/>
  </cols>
  <sheetData>
    <row r="1" spans="1:30" ht="13.5" customHeight="1">
      <c r="A1" s="61" t="s">
        <v>43</v>
      </c>
      <c r="B1" s="61" t="s">
        <v>44</v>
      </c>
      <c r="C1" s="61" t="s">
        <v>45</v>
      </c>
      <c r="D1" s="61" t="s">
        <v>46</v>
      </c>
      <c r="E1" s="61" t="s">
        <v>9</v>
      </c>
      <c r="F1" s="61" t="s">
        <v>47</v>
      </c>
      <c r="G1" s="61" t="s">
        <v>48</v>
      </c>
      <c r="H1" s="61" t="s">
        <v>49</v>
      </c>
      <c r="I1" s="61" t="s">
        <v>50</v>
      </c>
      <c r="J1" s="61" t="s">
        <v>51</v>
      </c>
      <c r="K1" s="61" t="s">
        <v>52</v>
      </c>
      <c r="L1" s="61" t="s">
        <v>53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3.5" customHeight="1">
      <c r="A2" s="61">
        <f>1000*D2+B2+90000</f>
        <v>91002</v>
      </c>
      <c r="B2" s="61">
        <v>2</v>
      </c>
      <c r="C2" s="61">
        <v>20</v>
      </c>
      <c r="D2" s="61">
        <v>1</v>
      </c>
      <c r="E2" s="1" t="s">
        <v>17</v>
      </c>
      <c r="F2" s="61" t="s">
        <v>54</v>
      </c>
      <c r="G2" s="61" t="s">
        <v>55</v>
      </c>
      <c r="H2" s="1" t="s">
        <v>15</v>
      </c>
      <c r="I2" s="1"/>
      <c r="J2" s="1"/>
      <c r="K2" s="1">
        <v>0</v>
      </c>
      <c r="L2" s="1">
        <v>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3.5" customHeight="1">
      <c r="A3" s="61">
        <f t="shared" ref="A3:A13" si="0">1000*D3+B3+90000</f>
        <v>91005</v>
      </c>
      <c r="B3" s="61">
        <v>5</v>
      </c>
      <c r="C3" s="61">
        <v>20</v>
      </c>
      <c r="D3" s="61">
        <v>1</v>
      </c>
      <c r="E3" s="1" t="s">
        <v>18</v>
      </c>
      <c r="F3" s="61" t="s">
        <v>57</v>
      </c>
      <c r="G3" s="61" t="s">
        <v>56</v>
      </c>
      <c r="H3" s="1" t="s">
        <v>15</v>
      </c>
      <c r="I3" s="1"/>
      <c r="J3" s="1"/>
      <c r="K3" s="1">
        <v>0</v>
      </c>
      <c r="L3" s="1">
        <v>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3.5" customHeight="1">
      <c r="A4" s="61">
        <v>91006</v>
      </c>
      <c r="B4" s="247">
        <v>6</v>
      </c>
      <c r="C4" s="61">
        <v>20</v>
      </c>
      <c r="D4" s="61">
        <v>1</v>
      </c>
      <c r="E4" s="1" t="s">
        <v>164</v>
      </c>
      <c r="F4" s="61" t="s">
        <v>163</v>
      </c>
      <c r="G4" s="61" t="s">
        <v>164</v>
      </c>
      <c r="H4" s="1" t="s">
        <v>15</v>
      </c>
      <c r="I4" s="1"/>
      <c r="J4" s="1"/>
      <c r="K4" s="1">
        <v>0</v>
      </c>
      <c r="L4" s="1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3.5" customHeight="1">
      <c r="A5" s="61">
        <f t="shared" si="0"/>
        <v>91012</v>
      </c>
      <c r="B5" s="61">
        <v>12</v>
      </c>
      <c r="C5" s="61">
        <v>20</v>
      </c>
      <c r="D5" s="61">
        <v>1</v>
      </c>
      <c r="E5" s="1" t="s">
        <v>25</v>
      </c>
      <c r="F5" s="61" t="s">
        <v>59</v>
      </c>
      <c r="G5" s="61" t="s">
        <v>58</v>
      </c>
      <c r="H5" s="1" t="s">
        <v>15</v>
      </c>
      <c r="I5" s="1"/>
      <c r="J5" s="1"/>
      <c r="K5" s="1">
        <v>0</v>
      </c>
      <c r="L5" s="1">
        <v>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3.5" customHeight="1">
      <c r="A6" s="61">
        <f t="shared" si="0"/>
        <v>91030</v>
      </c>
      <c r="B6" s="61">
        <v>30</v>
      </c>
      <c r="C6" s="61">
        <v>20</v>
      </c>
      <c r="D6" s="61">
        <v>1</v>
      </c>
      <c r="E6" s="1" t="s">
        <v>19</v>
      </c>
      <c r="F6" s="61" t="s">
        <v>61</v>
      </c>
      <c r="G6" s="61" t="s">
        <v>60</v>
      </c>
      <c r="H6" s="1" t="s">
        <v>10</v>
      </c>
      <c r="I6" s="1"/>
      <c r="J6" s="1"/>
      <c r="K6" s="1">
        <v>0</v>
      </c>
      <c r="L6" s="1"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3.5" customHeight="1">
      <c r="A7" s="61">
        <f t="shared" si="0"/>
        <v>91036</v>
      </c>
      <c r="B7" s="61">
        <v>36</v>
      </c>
      <c r="C7" s="61">
        <v>20</v>
      </c>
      <c r="D7" s="61">
        <v>1</v>
      </c>
      <c r="E7" s="1" t="s">
        <v>20</v>
      </c>
      <c r="F7" s="61" t="s">
        <v>63</v>
      </c>
      <c r="G7" s="61" t="s">
        <v>62</v>
      </c>
      <c r="H7" s="1" t="s">
        <v>16</v>
      </c>
      <c r="I7" s="1"/>
      <c r="J7" s="1"/>
      <c r="K7" s="1">
        <v>0</v>
      </c>
      <c r="L7" s="1"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3.5" customHeight="1">
      <c r="A8" s="61">
        <f t="shared" si="0"/>
        <v>92002</v>
      </c>
      <c r="B8" s="61">
        <v>2</v>
      </c>
      <c r="C8" s="61">
        <v>20</v>
      </c>
      <c r="D8" s="61">
        <v>2</v>
      </c>
      <c r="E8" s="1" t="s">
        <v>21</v>
      </c>
      <c r="F8" s="61" t="s">
        <v>65</v>
      </c>
      <c r="G8" s="61" t="s">
        <v>64</v>
      </c>
      <c r="H8" s="1" t="s">
        <v>15</v>
      </c>
      <c r="I8" s="1"/>
      <c r="J8" s="1"/>
      <c r="K8" s="1">
        <v>0</v>
      </c>
      <c r="L8" s="1"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3.5" customHeight="1">
      <c r="A9" s="61">
        <f t="shared" si="0"/>
        <v>92005</v>
      </c>
      <c r="B9" s="61">
        <v>5</v>
      </c>
      <c r="C9" s="61">
        <v>20</v>
      </c>
      <c r="D9" s="61">
        <v>2</v>
      </c>
      <c r="E9" s="1" t="s">
        <v>22</v>
      </c>
      <c r="F9" s="61" t="s">
        <v>67</v>
      </c>
      <c r="G9" s="61" t="s">
        <v>66</v>
      </c>
      <c r="H9" s="1" t="s">
        <v>15</v>
      </c>
      <c r="I9" s="1"/>
      <c r="J9" s="1"/>
      <c r="K9" s="1">
        <v>0</v>
      </c>
      <c r="L9" s="1"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3.5" customHeight="1">
      <c r="A10" s="61">
        <v>92006</v>
      </c>
      <c r="B10" s="61">
        <v>6</v>
      </c>
      <c r="C10" s="61">
        <v>20</v>
      </c>
      <c r="D10" s="61">
        <v>2</v>
      </c>
      <c r="E10" s="1" t="s">
        <v>165</v>
      </c>
      <c r="F10" s="248" t="s">
        <v>166</v>
      </c>
      <c r="G10" s="248" t="s">
        <v>167</v>
      </c>
      <c r="H10" s="1" t="s">
        <v>15</v>
      </c>
      <c r="I10" s="1"/>
      <c r="J10" s="1"/>
      <c r="K10" s="1">
        <v>0</v>
      </c>
      <c r="L10" s="1"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3.5" customHeight="1">
      <c r="A11" s="61">
        <f t="shared" si="0"/>
        <v>92012</v>
      </c>
      <c r="B11" s="61">
        <v>12</v>
      </c>
      <c r="C11" s="61">
        <v>20</v>
      </c>
      <c r="D11" s="61">
        <v>2</v>
      </c>
      <c r="E11" s="1" t="s">
        <v>26</v>
      </c>
      <c r="F11" s="61" t="s">
        <v>69</v>
      </c>
      <c r="G11" s="61" t="s">
        <v>68</v>
      </c>
      <c r="H11" s="1" t="s">
        <v>15</v>
      </c>
      <c r="I11" s="1"/>
      <c r="J11" s="1"/>
      <c r="K11" s="1">
        <v>0</v>
      </c>
      <c r="L11" s="1"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3.5" customHeight="1">
      <c r="A12" s="61">
        <f t="shared" si="0"/>
        <v>92030</v>
      </c>
      <c r="B12" s="61">
        <v>30</v>
      </c>
      <c r="C12" s="61">
        <v>20</v>
      </c>
      <c r="D12" s="61">
        <v>2</v>
      </c>
      <c r="E12" s="1" t="s">
        <v>23</v>
      </c>
      <c r="F12" s="61" t="s">
        <v>71</v>
      </c>
      <c r="G12" s="61" t="s">
        <v>70</v>
      </c>
      <c r="H12" s="1" t="s">
        <v>10</v>
      </c>
      <c r="I12" s="1"/>
      <c r="J12" s="1"/>
      <c r="K12" s="1">
        <v>0</v>
      </c>
      <c r="L12" s="1"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3.5" customHeight="1">
      <c r="A13" s="61">
        <f t="shared" si="0"/>
        <v>92036</v>
      </c>
      <c r="B13" s="61">
        <v>36</v>
      </c>
      <c r="C13" s="61">
        <v>20</v>
      </c>
      <c r="D13" s="61">
        <v>2</v>
      </c>
      <c r="E13" s="1" t="s">
        <v>24</v>
      </c>
      <c r="F13" s="61" t="s">
        <v>73</v>
      </c>
      <c r="G13" s="61" t="s">
        <v>72</v>
      </c>
      <c r="H13" s="1" t="s">
        <v>16</v>
      </c>
      <c r="I13" s="1"/>
      <c r="J13" s="1"/>
      <c r="K13" s="1">
        <v>0</v>
      </c>
      <c r="L13" s="1"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3.5" customHeight="1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3.5" customHeight="1"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3.5" customHeight="1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5:30" ht="13.5" customHeight="1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5:30" ht="13.5" customHeight="1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5:30" ht="13.5" customHeight="1"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5:30" ht="13.5" customHeight="1"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5:30" ht="13.5" customHeight="1"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5:30" ht="13.5" customHeight="1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5:30" ht="13.5" customHeight="1"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5:30" ht="13.5" customHeight="1"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5:30" ht="13.5" customHeight="1"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5:30" ht="13.5" customHeight="1"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5:30" ht="13.5" customHeight="1"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5:30" ht="13.5" customHeight="1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5:30" ht="13.5" customHeight="1"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5:30" ht="13.5" customHeight="1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5:30" ht="13.5" customHeight="1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5:30" ht="13.5" customHeight="1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5:30" ht="13.5" customHeight="1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5:30" ht="13.5" customHeight="1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5:30" ht="13.5" customHeight="1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5:30" ht="13.5" customHeight="1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5:30" ht="13.5" customHeight="1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5:30" ht="13.5" customHeight="1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5:30" ht="13.5" customHeight="1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5:30" ht="13.5" customHeight="1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5:30" ht="13.5" customHeight="1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5:30" ht="13.5" customHeight="1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5:30" ht="13.5" customHeight="1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5:30" ht="13.5" customHeight="1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5:30" ht="13.5" customHeight="1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5:30" ht="13.5" customHeight="1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5:30" ht="13.5" customHeight="1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5:30" ht="13.5" customHeight="1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5:30" ht="13.5" customHeight="1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5:30" ht="13.5" customHeight="1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5:30" ht="13.5" customHeight="1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5:30" ht="13.5" customHeight="1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5:30" ht="13.5" customHeight="1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5:30" ht="13.5" customHeight="1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5:30" ht="13.5" customHeight="1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5:30" ht="13.5" customHeight="1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5:30" ht="13.5" customHeight="1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5:30" ht="13.5" customHeight="1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5:30" ht="13.5" customHeight="1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5:30" ht="13.5" customHeight="1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5:30" ht="13.5" customHeight="1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5:30" ht="13.5" customHeight="1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5:30" ht="13.5" customHeight="1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5:30" ht="13.5" customHeight="1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5:30" ht="13.5" customHeight="1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5:30" ht="13.5" customHeight="1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5:30" ht="13.5" customHeight="1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5:30" ht="13.5" customHeight="1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5:30" ht="13.5" customHeight="1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5:30" ht="13.5" customHeight="1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5:30" ht="13.5" customHeight="1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5:30" ht="13.5" customHeight="1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5:30" ht="13.5" customHeight="1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5:30" ht="13.5" customHeight="1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5:30" ht="13.5" customHeight="1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5:30" ht="13.5" customHeight="1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5:30" ht="13.5" customHeight="1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5:30" ht="13.5" customHeight="1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5:30" ht="13.5" customHeight="1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5:30" ht="13.5" customHeight="1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5:30" ht="13.5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5:30" ht="13.5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5:30" ht="13.5" customHeight="1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5:30" ht="13.5" customHeight="1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5:30" ht="13.5" customHeight="1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5:30" ht="13.5" customHeight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5:30" ht="13.5" customHeight="1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5:30" ht="13.5" customHeight="1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5:30" ht="13.5" customHeight="1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5:30" ht="13.5" customHeight="1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5:30" ht="13.5" customHeight="1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5:30" ht="13.5" customHeight="1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5:30" ht="13.5" customHeight="1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5:30" ht="13.5" customHeight="1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5:30" ht="13.5" customHeight="1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5:30" ht="13.5" customHeight="1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5:30" ht="13.5" customHeight="1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5:30" ht="13.5" customHeight="1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5:30" ht="13.5" customHeight="1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5:30" ht="13.5" customHeight="1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5:30" ht="13.5" customHeight="1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5:30" ht="13.5" customHeight="1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5:30" ht="13.5" customHeight="1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5:30" ht="13.5" customHeight="1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5:30" ht="13.5" customHeight="1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5:30" ht="13.5" customHeight="1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5:30" ht="13.5" customHeight="1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5:30" ht="13.5" customHeight="1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5:30" ht="13.5" customHeight="1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5:30" ht="13.5" customHeight="1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5:30" ht="13.5" customHeight="1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5:30" ht="13.5" customHeight="1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5:30" ht="13.5" customHeight="1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5:30" ht="13.5" customHeight="1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5:30" ht="13.5" customHeight="1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5:30" ht="13.5" customHeight="1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5:30" ht="13.5" customHeight="1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5:30" ht="13.5" customHeight="1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5:30" ht="13.5" customHeight="1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5:30" ht="13.5" customHeight="1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5:30" ht="13.5" customHeight="1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5:30" ht="13.5" customHeight="1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5:30" ht="13.5" customHeight="1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5:30" ht="13.5" customHeight="1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5:30" ht="13.5" customHeight="1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5:30" ht="13.5" customHeight="1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5:30" ht="13.5" customHeight="1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5:30" ht="13.5" customHeight="1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5:30" ht="13.5" customHeight="1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5:30" ht="13.5" customHeight="1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5:30" ht="13.5" customHeight="1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5:30" ht="13.5" customHeight="1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5:30" ht="13.5" customHeight="1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5:30" ht="13.5" customHeight="1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5:30" ht="13.5" customHeight="1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5:30" ht="13.5" customHeight="1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5:30" ht="13.5" customHeight="1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5:30" ht="13.5" customHeight="1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5:30" ht="13.5" customHeight="1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5:30" ht="13.5" customHeight="1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5:30" ht="13.5" customHeight="1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5:30" ht="13.5" customHeight="1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5:30" ht="13.5" customHeight="1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5:30" ht="13.5" customHeight="1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5:30" ht="13.5" customHeight="1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5:30" ht="13.5" customHeight="1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5:30" ht="13.5" customHeight="1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5:30" ht="13.5" customHeight="1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5:30" ht="13.5" customHeight="1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5:30" ht="13.5" customHeight="1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5:30" ht="13.5" customHeight="1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5:30" ht="13.5" customHeight="1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5:30" ht="13.5" customHeight="1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5:30" ht="13.5" customHeight="1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5:30" ht="13.5" customHeight="1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5:30" ht="13.5" customHeight="1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5:30" ht="13.5" customHeight="1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5:30" ht="13.5" customHeight="1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5:30" ht="13.5" customHeight="1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5:30" ht="13.5" customHeight="1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5:30" ht="13.5" customHeight="1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5:30" ht="13.5" customHeight="1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5:30" ht="13.5" customHeight="1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5:30" ht="13.5" customHeight="1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5:30" ht="13.5" customHeight="1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5:30" ht="13.5" customHeight="1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5:30" ht="13.5" customHeight="1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5:30" ht="13.5" customHeight="1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5:30" ht="13.5" customHeight="1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5:30" ht="13.5" customHeight="1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5:30" ht="13.5" customHeight="1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5:30" ht="13.5" customHeight="1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5:30" ht="13.5" customHeight="1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5:30" ht="13.5" customHeight="1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5:30" ht="13.5" customHeight="1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5:30" ht="13.5" customHeight="1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5:30" ht="13.5" customHeight="1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5:30" ht="13.5" customHeight="1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5:30" ht="13.5" customHeight="1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5:30" ht="13.5" customHeight="1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5:30" ht="13.5" customHeight="1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5:30" ht="13.5" customHeight="1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5:30" ht="13.5" customHeight="1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5:30" ht="13.5" customHeight="1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5:30" ht="13.5" customHeight="1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5:30" ht="13.5" customHeight="1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5:30" ht="13.5" customHeight="1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5:30" ht="13.5" customHeight="1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5:30" ht="13.5" customHeight="1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5:30" ht="13.5" customHeight="1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5:30" ht="13.5" customHeight="1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5:30" ht="13.5" customHeight="1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5:30" ht="13.5" customHeight="1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5:30" ht="13.5" customHeight="1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5:30" ht="13.5" customHeight="1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5:30" ht="13.5" customHeight="1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5:30" ht="13.5" customHeight="1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5:30" ht="13.5" customHeight="1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5:30" ht="13.5" customHeight="1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5:30" ht="13.5" customHeight="1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5:30" ht="13.5" customHeight="1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5:30" ht="13.5" customHeight="1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5:30" ht="13.5" customHeight="1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5:30" ht="13.5" customHeight="1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5:30" ht="13.5" customHeight="1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5:30" ht="13.5" customHeight="1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5:30" ht="13.5" customHeight="1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5:30" ht="13.5" customHeight="1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5:30" ht="13.5" customHeight="1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5:30" ht="13.5" customHeight="1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5:30" ht="13.5" customHeight="1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5:30" ht="13.5" customHeight="1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5:30" ht="13.5" customHeight="1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5:30" ht="13.5" customHeight="1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5:30" ht="13.5" customHeight="1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5:30" ht="13.5" customHeight="1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5:30" ht="13.5" customHeight="1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5:30" ht="13.5" customHeight="1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5:30" ht="13.5" customHeight="1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5:30" ht="13.5" customHeight="1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5:30" ht="13.5" customHeight="1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5:30" ht="13.5" customHeight="1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5:30" ht="13.5" customHeight="1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5:30" ht="13.5" customHeight="1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5:30" ht="13.5" customHeight="1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5:30" ht="13.5" customHeight="1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5:30" ht="13.5" customHeight="1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5:30" ht="13.5" customHeight="1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5:30" ht="13.5" customHeight="1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5:30" ht="13.5" customHeight="1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5:30" ht="13.5" customHeight="1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5:30" ht="13.5" customHeight="1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5:30" ht="13.5" customHeight="1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5:30" ht="13.5" customHeight="1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5:30" ht="13.5" customHeight="1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5:30" ht="13.5" customHeight="1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5:30" ht="13.5" customHeight="1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5:30" ht="13.5" customHeight="1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5:30" ht="13.5" customHeight="1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5:30" ht="13.5" customHeight="1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5:30" ht="13.5" customHeight="1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5:30" ht="13.5" customHeight="1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5:30" ht="13.5" customHeight="1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5:30" ht="13.5" customHeight="1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5:30" ht="13.5" customHeight="1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5:30" ht="13.5" customHeight="1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5:30" ht="13.5" customHeight="1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5:30" ht="13.5" customHeight="1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5:30" ht="13.5" customHeight="1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5:30" ht="13.5" customHeight="1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5:30" ht="13.5" customHeight="1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5:30" ht="13.5" customHeight="1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5:30" ht="13.5" customHeight="1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5:30" ht="13.5" customHeight="1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5:30" ht="13.5" customHeight="1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5:30" ht="13.5" customHeight="1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5:30" ht="13.5" customHeight="1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5:30" ht="13.5" customHeight="1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5:30" ht="13.5" customHeight="1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5:30" ht="13.5" customHeight="1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5:30" ht="13.5" customHeight="1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5:30" ht="13.5" customHeight="1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5:30" ht="13.5" customHeight="1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5:30" ht="13.5" customHeight="1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5:30" ht="13.5" customHeight="1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5:30" ht="13.5" customHeight="1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5:30" ht="13.5" customHeight="1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5:30" ht="13.5" customHeight="1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5:30" ht="13.5" customHeight="1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5:30" ht="13.5" customHeight="1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5:30" ht="13.5" customHeight="1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5:30" ht="13.5" customHeight="1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5:30" ht="13.5" customHeight="1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5:30" ht="13.5" customHeight="1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5:30" ht="13.5" customHeight="1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5:30" ht="13.5" customHeight="1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5:30" ht="13.5" customHeight="1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5:30" ht="13.5" customHeight="1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5:30" ht="13.5" customHeight="1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5:30" ht="13.5" customHeight="1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5:30" ht="13.5" customHeight="1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5:30" ht="13.5" customHeight="1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5:30" ht="13.5" customHeight="1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5:30" ht="13.5" customHeight="1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5:30" ht="13.5" customHeight="1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5:30" ht="13.5" customHeight="1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5:30" ht="13.5" customHeight="1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5:30" ht="13.5" customHeight="1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5:30" ht="13.5" customHeight="1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5:30" ht="13.5" customHeight="1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5:30" ht="13.5" customHeight="1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5:30" ht="13.5" customHeight="1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5:30" ht="13.5" customHeight="1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5:30" ht="13.5" customHeight="1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5:30" ht="13.5" customHeight="1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5:30" ht="13.5" customHeight="1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5:30" ht="13.5" customHeight="1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5:30" ht="13.5" customHeight="1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5:30" ht="13.5" customHeight="1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5:30" ht="13.5" customHeight="1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5:30" ht="13.5" customHeight="1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5:30" ht="13.5" customHeight="1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5:30" ht="13.5" customHeight="1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5:30" ht="13.5" customHeight="1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5:30" ht="13.5" customHeight="1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5:30" ht="13.5" customHeight="1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5:30" ht="13.5" customHeight="1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5:30" ht="13.5" customHeight="1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5:30" ht="13.5" customHeight="1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5:30" ht="13.5" customHeight="1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5:30" ht="13.5" customHeight="1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5:30" ht="13.5" customHeight="1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5:30" ht="13.5" customHeight="1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5:30" ht="13.5" customHeight="1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5:30" ht="13.5" customHeight="1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5:30" ht="13.5" customHeight="1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5:30" ht="13.5" customHeight="1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5:30" ht="13.5" customHeight="1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5:30" ht="13.5" customHeight="1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5:30" ht="13.5" customHeight="1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5:30" ht="13.5" customHeight="1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5:30" ht="13.5" customHeight="1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5:30" ht="13.5" customHeight="1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5:30" ht="13.5" customHeight="1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5:30" ht="13.5" customHeight="1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5:30" ht="13.5" customHeight="1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5:30" ht="13.5" customHeight="1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5:30" ht="13.5" customHeight="1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5:30" ht="13.5" customHeight="1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5:30" ht="13.5" customHeight="1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5:30" ht="13.5" customHeight="1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5:30" ht="13.5" customHeight="1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5:30" ht="13.5" customHeight="1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5:30" ht="13.5" customHeight="1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5:30" ht="13.5" customHeight="1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5:30" ht="13.5" customHeight="1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5:30" ht="13.5" customHeight="1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5:30" ht="13.5" customHeight="1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5:30" ht="13.5" customHeight="1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5:30" ht="13.5" customHeight="1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5:30" ht="13.5" customHeight="1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5:30" ht="13.5" customHeight="1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5:30" ht="13.5" customHeight="1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5:30" ht="13.5" customHeight="1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5:30" ht="13.5" customHeight="1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5:30" ht="13.5" customHeight="1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5:30" ht="13.5" customHeight="1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5:30" ht="13.5" customHeight="1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5:30" ht="13.5" customHeight="1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5:30" ht="13.5" customHeight="1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5:30" ht="13.5" customHeight="1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5:30" ht="13.5" customHeight="1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5:30" ht="13.5" customHeight="1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5:30" ht="13.5" customHeight="1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5:30" ht="13.5" customHeight="1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5:30" ht="13.5" customHeight="1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5:30" ht="13.5" customHeight="1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5:30" ht="13.5" customHeight="1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5:30" ht="13.5" customHeight="1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5:30" ht="13.5" customHeight="1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5:30" ht="13.5" customHeight="1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5:30" ht="13.5" customHeight="1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5:30" ht="13.5" customHeight="1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5:30" ht="13.5" customHeight="1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5:30" ht="13.5" customHeight="1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5:30" ht="13.5" customHeight="1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5:30" ht="13.5" customHeight="1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5:30" ht="13.5" customHeight="1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5:30" ht="13.5" customHeight="1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5:30" ht="13.5" customHeight="1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5:30" ht="13.5" customHeight="1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5:30" ht="13.5" customHeight="1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5:30" ht="13.5" customHeight="1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5:30" ht="13.5" customHeight="1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5:30" ht="13.5" customHeight="1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5:30" ht="13.5" customHeight="1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5:30" ht="13.5" customHeight="1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5:30" ht="13.5" customHeight="1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5:30" ht="13.5" customHeight="1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5:30" ht="13.5" customHeight="1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5:30" ht="13.5" customHeight="1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5:30" ht="13.5" customHeight="1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5:30" ht="13.5" customHeight="1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5:30" ht="13.5" customHeight="1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5:30" ht="13.5" customHeight="1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5:30" ht="13.5" customHeight="1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5:30" ht="13.5" customHeight="1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5:30" ht="13.5" customHeight="1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5:30" ht="13.5" customHeight="1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5:30" ht="13.5" customHeight="1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5:30" ht="13.5" customHeight="1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5:30" ht="13.5" customHeight="1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5:30" ht="13.5" customHeight="1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5:30" ht="13.5" customHeight="1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5:30" ht="13.5" customHeight="1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5:30" ht="13.5" customHeight="1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5:30" ht="13.5" customHeight="1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5:30" ht="13.5" customHeight="1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5:30" ht="13.5" customHeight="1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5:30" ht="13.5" customHeight="1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5:30" ht="13.5" customHeight="1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5:30" ht="13.5" customHeight="1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5:30" ht="13.5" customHeight="1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5:30" ht="13.5" customHeight="1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5:30" ht="13.5" customHeight="1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5:30" ht="13.5" customHeight="1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5:30" ht="13.5" customHeight="1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5:30" ht="13.5" customHeight="1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5:30" ht="13.5" customHeight="1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5:30" ht="13.5" customHeight="1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5:30" ht="13.5" customHeight="1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5:30" ht="13.5" customHeight="1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5:30" ht="13.5" customHeight="1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5:30" ht="13.5" customHeight="1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5:30" ht="13.5" customHeight="1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5:30" ht="13.5" customHeight="1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5:30" ht="13.5" customHeight="1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5:30" ht="13.5" customHeight="1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5:30" ht="13.5" customHeight="1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5:30" ht="13.5" customHeight="1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5:30" ht="13.5" customHeight="1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5:30" ht="13.5" customHeight="1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5:30" ht="13.5" customHeight="1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5:30" ht="13.5" customHeight="1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5:30" ht="13.5" customHeight="1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5:30" ht="13.5" customHeight="1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5:30" ht="13.5" customHeight="1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5:30" ht="13.5" customHeight="1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5:30" ht="13.5" customHeight="1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5:30" ht="13.5" customHeight="1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5:30" ht="13.5" customHeight="1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5:30" ht="13.5" customHeight="1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5:30" ht="13.5" customHeight="1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5:30" ht="13.5" customHeight="1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5:30" ht="13.5" customHeight="1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5:30" ht="13.5" customHeight="1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5:30" ht="13.5" customHeight="1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5:30" ht="13.5" customHeight="1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5:30" ht="13.5" customHeight="1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5:30" ht="13.5" customHeight="1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5:30" ht="13.5" customHeight="1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5:30" ht="13.5" customHeight="1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5:30" ht="13.5" customHeight="1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5:30" ht="13.5" customHeight="1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5:30" ht="13.5" customHeight="1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5:30" ht="13.5" customHeight="1"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5:30" ht="13.5" customHeight="1"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5:30" ht="13.5" customHeight="1"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5:30" ht="13.5" customHeight="1"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5:30" ht="13.5" customHeight="1"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5:30" ht="13.5" customHeight="1"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5:30" ht="13.5" customHeight="1"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5:30" ht="13.5" customHeight="1"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5:30" ht="13.5" customHeight="1"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5:30" ht="13.5" customHeight="1"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5:30" ht="13.5" customHeight="1"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5:30" ht="13.5" customHeight="1"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5:30" ht="13.5" customHeight="1"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5:30" ht="13.5" customHeight="1"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5:30" ht="13.5" customHeight="1"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5:30" ht="13.5" customHeight="1"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5:30" ht="13.5" customHeight="1"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5:30" ht="13.5" customHeight="1"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5:30" ht="13.5" customHeight="1"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5:30" ht="13.5" customHeight="1"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5:30" ht="13.5" customHeight="1"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5:30" ht="13.5" customHeight="1"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5:30" ht="13.5" customHeight="1"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5:30" ht="13.5" customHeight="1"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5:30" ht="13.5" customHeight="1"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5:30" ht="13.5" customHeight="1"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5:30" ht="13.5" customHeight="1"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5:30" ht="13.5" customHeight="1"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5:30" ht="13.5" customHeight="1"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5:30" ht="13.5" customHeight="1"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5:30" ht="13.5" customHeight="1"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5:30" ht="13.5" customHeight="1"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5:30" ht="13.5" customHeight="1"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5:30" ht="13.5" customHeight="1"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5:30" ht="13.5" customHeight="1"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5:30" ht="13.5" customHeight="1"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5:30" ht="13.5" customHeight="1"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5:30" ht="13.5" customHeight="1"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5:30" ht="13.5" customHeight="1"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5:30" ht="13.5" customHeight="1"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5:30" ht="13.5" customHeight="1"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5:30" ht="13.5" customHeight="1"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5:30" ht="13.5" customHeight="1"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5:30" ht="13.5" customHeight="1"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5:30" ht="13.5" customHeight="1"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5:30" ht="13.5" customHeight="1"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5:30" ht="13.5" customHeight="1"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5:30" ht="13.5" customHeight="1"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5:30" ht="13.5" customHeight="1"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5:30" ht="13.5" customHeight="1"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5:30" ht="13.5" customHeight="1"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5:30" ht="13.5" customHeight="1"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5:30" ht="13.5" customHeight="1"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5:30" ht="13.5" customHeight="1"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5:30" ht="13.5" customHeight="1"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5:30" ht="13.5" customHeight="1"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5:30" ht="13.5" customHeight="1"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5:30" ht="13.5" customHeight="1"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5:30" ht="13.5" customHeight="1"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5:30" ht="13.5" customHeight="1"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5:30" ht="13.5" customHeight="1"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5:30" ht="13.5" customHeight="1"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5:30" ht="13.5" customHeight="1"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5:30" ht="13.5" customHeight="1"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5:30" ht="13.5" customHeight="1"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5:30" ht="13.5" customHeight="1"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5:30" ht="13.5" customHeight="1"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5:30" ht="13.5" customHeight="1"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5:30" ht="13.5" customHeight="1"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5:30" ht="13.5" customHeight="1"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5:30" ht="13.5" customHeight="1"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5:30" ht="13.5" customHeight="1"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5:30" ht="13.5" customHeight="1"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5:30" ht="13.5" customHeight="1"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5:30" ht="13.5" customHeight="1"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5:30" ht="13.5" customHeight="1"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5:30" ht="13.5" customHeight="1"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5:30" ht="13.5" customHeight="1"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5:30" ht="13.5" customHeight="1"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5:30" ht="13.5" customHeight="1"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5:30" ht="13.5" customHeight="1"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5:30" ht="13.5" customHeight="1"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5:30" ht="13.5" customHeight="1"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5:30" ht="13.5" customHeight="1"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5:30" ht="13.5" customHeight="1"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5:30" ht="13.5" customHeight="1"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5:30" ht="13.5" customHeight="1"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5:30" ht="13.5" customHeight="1"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5:30" ht="13.5" customHeight="1"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5:30" ht="13.5" customHeight="1"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5:30" ht="13.5" customHeight="1"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5:30" ht="13.5" customHeight="1"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5:30" ht="13.5" customHeight="1"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5:30" ht="13.5" customHeight="1"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5:30" ht="13.5" customHeight="1"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5:30" ht="13.5" customHeight="1"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5:30" ht="13.5" customHeight="1"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5:30" ht="13.5" customHeight="1"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5:30" ht="13.5" customHeight="1"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5:30" ht="13.5" customHeight="1"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5:30" ht="13.5" customHeight="1"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5:30" ht="13.5" customHeight="1"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5:30" ht="13.5" customHeight="1"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5:30" ht="13.5" customHeight="1"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5:30" ht="13.5" customHeight="1"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5:30" ht="13.5" customHeight="1"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5:30" ht="13.5" customHeight="1"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5:30" ht="13.5" customHeight="1"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5:30" ht="13.5" customHeight="1"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5:30" ht="13.5" customHeight="1"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5:30" ht="13.5" customHeight="1"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5:30" ht="13.5" customHeight="1"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5:30" ht="13.5" customHeight="1"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5:30" ht="13.5" customHeight="1"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5:30" ht="13.5" customHeight="1"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5:30" ht="13.5" customHeight="1"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5:30" ht="13.5" customHeight="1"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5:30" ht="13.5" customHeight="1"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5:30" ht="13.5" customHeight="1"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5:30" ht="13.5" customHeight="1"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5:30" ht="13.5" customHeight="1"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5:30" ht="13.5" customHeight="1"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5:30" ht="13.5" customHeight="1"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5:30" ht="13.5" customHeight="1"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5:30" ht="13.5" customHeight="1"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5:30" ht="13.5" customHeight="1"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5:30" ht="13.5" customHeight="1"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5:30" ht="13.5" customHeight="1"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5:30" ht="13.5" customHeight="1"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5:30" ht="13.5" customHeight="1"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5:30" ht="13.5" customHeight="1"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5:30" ht="13.5" customHeight="1"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5:30" ht="13.5" customHeight="1"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5:30" ht="13.5" customHeight="1"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5:30" ht="13.5" customHeight="1"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5:30" ht="13.5" customHeight="1"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5:30" ht="13.5" customHeight="1"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5:30" ht="13.5" customHeight="1"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5:30" ht="13.5" customHeight="1"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5:30" ht="13.5" customHeight="1"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5:30" ht="13.5" customHeight="1"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5:30" ht="13.5" customHeight="1"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5:30" ht="13.5" customHeight="1"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5:30" ht="13.5" customHeight="1"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5:30" ht="13.5" customHeight="1"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5:30" ht="13.5" customHeight="1"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5:30" ht="13.5" customHeight="1"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5:30" ht="13.5" customHeight="1"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5:30" ht="13.5" customHeight="1"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5:30" ht="13.5" customHeight="1"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5:30" ht="13.5" customHeight="1"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5:30" ht="13.5" customHeight="1"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5:30" ht="13.5" customHeight="1"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5:30" ht="13.5" customHeight="1"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5:30" ht="13.5" customHeight="1"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5:30" ht="13.5" customHeight="1"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5:30" ht="13.5" customHeight="1"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5:30" ht="13.5" customHeight="1"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5:30" ht="13.5" customHeight="1"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5:30" ht="13.5" customHeight="1"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5:30" ht="13.5" customHeight="1"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5:30" ht="13.5" customHeight="1"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5:30" ht="13.5" customHeight="1"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5:30" ht="13.5" customHeight="1"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5:30" ht="13.5" customHeight="1"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5:30" ht="13.5" customHeight="1"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5:30" ht="13.5" customHeight="1"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5:30" ht="13.5" customHeight="1"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5:30" ht="13.5" customHeight="1"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5:30" ht="13.5" customHeight="1"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5:30" ht="13.5" customHeight="1"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5:30" ht="13.5" customHeight="1"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5:30" ht="13.5" customHeight="1"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5:30" ht="13.5" customHeight="1"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5:30" ht="13.5" customHeight="1"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5:30" ht="13.5" customHeight="1"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5:30" ht="13.5" customHeight="1"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5:30" ht="13.5" customHeight="1"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5:30" ht="13.5" customHeight="1"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5:30" ht="13.5" customHeight="1"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5:30" ht="13.5" customHeight="1"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5:30" ht="13.5" customHeight="1"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5:30" ht="13.5" customHeight="1"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5:30" ht="13.5" customHeight="1"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5:30" ht="13.5" customHeight="1"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5:30" ht="13.5" customHeight="1"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5:30" ht="13.5" customHeight="1"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5:30" ht="13.5" customHeight="1"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5:30" ht="13.5" customHeight="1"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5:30" ht="13.5" customHeight="1"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5:30" ht="13.5" customHeight="1"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5:30" ht="13.5" customHeight="1"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5:30" ht="13.5" customHeight="1"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5:30" ht="13.5" customHeight="1"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5:30" ht="13.5" customHeight="1"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5:30" ht="13.5" customHeight="1"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5:30" ht="13.5" customHeight="1"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5:30" ht="13.5" customHeight="1"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5:30" ht="13.5" customHeight="1"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5:30" ht="13.5" customHeight="1"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5:30" ht="13.5" customHeight="1"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5:30" ht="13.5" customHeight="1"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5:30" ht="13.5" customHeight="1"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5:30" ht="13.5" customHeight="1"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5:30" ht="13.5" customHeight="1"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5:30" ht="13.5" customHeight="1"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5:30" ht="13.5" customHeight="1"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5:30" ht="13.5" customHeight="1"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5:30" ht="13.5" customHeight="1"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5:30" ht="13.5" customHeight="1"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5:30" ht="13.5" customHeight="1"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5:30" ht="13.5" customHeight="1"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5:30" ht="13.5" customHeight="1"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5:30" ht="13.5" customHeight="1"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5:30" ht="13.5" customHeight="1"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5:30" ht="13.5" customHeight="1"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5:30" ht="13.5" customHeight="1"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5:30" ht="13.5" customHeight="1"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5:30" ht="13.5" customHeight="1"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5:30" ht="13.5" customHeight="1"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5:30" ht="13.5" customHeight="1"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5:30" ht="13.5" customHeight="1"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5:30" ht="13.5" customHeight="1"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5:30" ht="13.5" customHeight="1"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5:30" ht="13.5" customHeight="1"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5:30" ht="13.5" customHeight="1"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5:30" ht="13.5" customHeight="1"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5:30" ht="13.5" customHeight="1"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5:30" ht="13.5" customHeight="1"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5:30" ht="13.5" customHeight="1"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5:30" ht="13.5" customHeight="1"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5:30" ht="13.5" customHeight="1"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5:30" ht="13.5" customHeight="1"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5:30" ht="13.5" customHeight="1"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5:30" ht="13.5" customHeight="1"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5:30" ht="13.5" customHeight="1"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5:30" ht="13.5" customHeight="1"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5:30" ht="13.5" customHeight="1"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5:30" ht="13.5" customHeight="1"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5:30" ht="13.5" customHeight="1"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5:30" ht="13.5" customHeight="1"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5:30" ht="13.5" customHeight="1"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5:30" ht="13.5" customHeight="1"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5:30" ht="13.5" customHeight="1"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5:30" ht="13.5" customHeight="1"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5:30" ht="13.5" customHeight="1"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5:30" ht="13.5" customHeight="1"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5:30" ht="13.5" customHeight="1"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5:30" ht="13.5" customHeight="1"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5:30" ht="13.5" customHeight="1"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5:30" ht="13.5" customHeight="1"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5:30" ht="13.5" customHeight="1"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5:30" ht="13.5" customHeight="1"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5:30" ht="13.5" customHeight="1"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5:30" ht="13.5" customHeight="1"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5:30" ht="13.5" customHeight="1"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5:30" ht="13.5" customHeight="1"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5:30" ht="13.5" customHeight="1"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5:30" ht="13.5" customHeight="1"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5:30" ht="13.5" customHeight="1"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5:30" ht="13.5" customHeight="1"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5:30" ht="13.5" customHeight="1"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5:30" ht="13.5" customHeight="1"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5:30" ht="13.5" customHeight="1"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5:30" ht="13.5" customHeight="1"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5:30" ht="13.5" customHeight="1"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5:30" ht="13.5" customHeight="1"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5:30" ht="13.5" customHeight="1"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5:30" ht="13.5" customHeight="1"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5:30" ht="13.5" customHeight="1"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5:30" ht="13.5" customHeight="1"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5:30" ht="13.5" customHeight="1"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5:30" ht="13.5" customHeight="1"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5:30" ht="13.5" customHeight="1"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5:30" ht="13.5" customHeight="1"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5:30" ht="13.5" customHeight="1"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5:30" ht="13.5" customHeight="1"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5:30" ht="13.5" customHeight="1"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5:30" ht="13.5" customHeight="1"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5:30" ht="13.5" customHeight="1"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5:30" ht="13.5" customHeight="1"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5:30" ht="13.5" customHeight="1"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5:30" ht="13.5" customHeight="1"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5:30" ht="13.5" customHeight="1"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5:30" ht="13.5" customHeight="1"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5:30" ht="13.5" customHeight="1"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5:30" ht="13.5" customHeight="1"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5:30" ht="13.5" customHeight="1"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5:30" ht="13.5" customHeight="1"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5:30" ht="13.5" customHeight="1"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5:30" ht="13.5" customHeight="1"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5:30" ht="13.5" customHeight="1"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5:30" ht="13.5" customHeight="1"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5:30" ht="13.5" customHeight="1"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5:30" ht="13.5" customHeight="1"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5:30" ht="13.5" customHeight="1"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5:30" ht="13.5" customHeight="1"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5:30" ht="13.5" customHeight="1"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5:30" ht="13.5" customHeight="1"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5:30" ht="13.5" customHeight="1"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5:30" ht="13.5" customHeight="1"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5:30" ht="13.5" customHeight="1"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5:30" ht="13.5" customHeight="1"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5:30" ht="13.5" customHeight="1"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5:30" ht="13.5" customHeight="1"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5:30" ht="13.5" customHeight="1"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5:30" ht="13.5" customHeight="1"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5:30" ht="13.5" customHeight="1"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5:30" ht="13.5" customHeight="1"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5:30" ht="13.5" customHeight="1"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5:30" ht="13.5" customHeight="1"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5:30" ht="13.5" customHeight="1"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5:30" ht="13.5" customHeight="1"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5:30" ht="13.5" customHeight="1"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5:30" ht="13.5" customHeight="1"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5:30" ht="13.5" customHeight="1"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5:30" ht="13.5" customHeight="1"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5:30" ht="13.5" customHeight="1"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5:30" ht="13.5" customHeight="1"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5:30" ht="13.5" customHeight="1"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5:30" ht="13.5" customHeight="1"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5:30" ht="13.5" customHeight="1"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5:30" ht="13.5" customHeight="1"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5:30" ht="13.5" customHeight="1"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5:30" ht="13.5" customHeight="1"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5:30" ht="13.5" customHeight="1"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5:30" ht="13.5" customHeight="1"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5:30" ht="13.5" customHeight="1"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5:30" ht="13.5" customHeight="1"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5:30" ht="13.5" customHeight="1"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5:30" ht="13.5" customHeight="1"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5:30" ht="13.5" customHeight="1"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5:30" ht="13.5" customHeight="1"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5:30" ht="13.5" customHeight="1"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5:30" ht="13.5" customHeight="1"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5:30" ht="13.5" customHeight="1"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5:30" ht="13.5" customHeight="1"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5:30" ht="13.5" customHeight="1"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5:30" ht="13.5" customHeight="1"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5:30" ht="13.5" customHeight="1"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5:30" ht="13.5" customHeight="1"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5:30" ht="13.5" customHeight="1"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5:30" ht="13.5" customHeight="1"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5:30" ht="13.5" customHeight="1"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5:30" ht="13.5" customHeight="1"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5:30" ht="13.5" customHeight="1"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5:30" ht="13.5" customHeight="1"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5:30" ht="13.5" customHeight="1"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5:30" ht="13.5" customHeight="1"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5:30" ht="13.5" customHeight="1"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5:30" ht="13.5" customHeight="1"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5:30" ht="13.5" customHeight="1"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5:30" ht="13.5" customHeight="1"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5:30" ht="13.5" customHeight="1"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5:30" ht="13.5" customHeight="1"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5:30" ht="13.5" customHeight="1"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5:30" ht="13.5" customHeight="1"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5:30" ht="13.5" customHeight="1"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5:30" ht="13.5" customHeight="1"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5:30" ht="13.5" customHeight="1"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5:30" ht="13.5" customHeight="1"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5:30" ht="13.5" customHeight="1"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5:30" ht="13.5" customHeight="1"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5:30" ht="13.5" customHeight="1"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5:30" ht="13.5" customHeight="1"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5:30" ht="13.5" customHeight="1"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5:30" ht="13.5" customHeight="1"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5:30" ht="13.5" customHeight="1"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5:30" ht="13.5" customHeight="1"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5:30" ht="13.5" customHeight="1"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5:30" ht="13.5" customHeight="1"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5:30" ht="13.5" customHeight="1"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5:30" ht="13.5" customHeight="1"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5:30" ht="13.5" customHeight="1"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5:30" ht="13.5" customHeight="1"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5:30" ht="13.5" customHeight="1"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5:30" ht="13.5" customHeight="1"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5:30" ht="13.5" customHeight="1"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5:30" ht="13.5" customHeight="1"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5:30" ht="13.5" customHeight="1"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5:30" ht="13.5" customHeight="1"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5:30" ht="13.5" customHeight="1"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5:30" ht="13.5" customHeight="1"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5:30" ht="13.5" customHeight="1"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5:30" ht="13.5" customHeight="1"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5:30" ht="13.5" customHeight="1"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5:30" ht="13.5" customHeight="1"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5:30" ht="13.5" customHeight="1"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5:30" ht="13.5" customHeight="1"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5:30" ht="13.5" customHeight="1"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5:30" ht="13.5" customHeight="1"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5:30" ht="13.5" customHeight="1"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5:30" ht="13.5" customHeight="1"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5:30" ht="13.5" customHeight="1"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5:30" ht="13.5" customHeight="1"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5:30" ht="13.5" customHeight="1"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5:30" ht="13.5" customHeight="1"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5:30" ht="13.5" customHeight="1"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5:30" ht="13.5" customHeight="1"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5:30" ht="13.5" customHeight="1"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5:30" ht="13.5" customHeight="1"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5:30" ht="13.5" customHeight="1"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5:30" ht="13.5" customHeight="1"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5:30" ht="13.5" customHeight="1"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5:30" ht="13.5" customHeight="1"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5:30" ht="13.5" customHeight="1"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5:30" ht="13.5" customHeight="1"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5:30" ht="13.5" customHeight="1"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5:30" ht="13.5" customHeight="1"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5:30" ht="13.5" customHeight="1"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5:30" ht="13.5" customHeight="1"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5:30" ht="13.5" customHeight="1"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5:30" ht="13.5" customHeight="1"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5:30" ht="13.5" customHeight="1"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5:30" ht="13.5" customHeight="1"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5:30" ht="13.5" customHeight="1"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5:30" ht="13.5" customHeight="1"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5:30" ht="13.5" customHeight="1"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5:30" ht="13.5" customHeight="1"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5:30" ht="13.5" customHeight="1"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5:30" ht="13.5" customHeight="1"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5:30" ht="13.5" customHeight="1"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5:30" ht="13.5" customHeight="1"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5:30" ht="13.5" customHeight="1"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5:30" ht="13.5" customHeight="1"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5:30" ht="13.5" customHeight="1"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5:30" ht="13.5" customHeight="1"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5:30" ht="13.5" customHeight="1"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5:30" ht="13.5" customHeight="1"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5:30" ht="13.5" customHeight="1"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5:30" ht="13.5" customHeight="1"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5:30" ht="13.5" customHeight="1"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5:30" ht="13.5" customHeight="1"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5:30" ht="13.5" customHeight="1"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5:30" ht="13.5" customHeight="1"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5:30" ht="13.5" customHeight="1"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5:30" ht="13.5" customHeight="1"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5:30" ht="13.5" customHeight="1"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5:30" ht="13.5" customHeight="1"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5:30" ht="13.5" customHeight="1"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5:30" ht="13.5" customHeight="1"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5:30" ht="13.5" customHeight="1"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5:30" ht="13.5" customHeight="1"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5:30" ht="13.5" customHeight="1"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5:30" ht="13.5" customHeight="1"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5:30" ht="13.5" customHeight="1"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5:30" ht="13.5" customHeight="1"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5:30" ht="13.5" customHeight="1"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5:30" ht="13.5" customHeight="1"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5:30" ht="13.5" customHeight="1"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5:30" ht="13.5" customHeight="1"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5:30" ht="13.5" customHeight="1"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5:30" ht="13.5" customHeight="1"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5:30" ht="13.5" customHeight="1"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5:30" ht="13.5" customHeight="1"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5:30" ht="13.5" customHeight="1"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5:30" ht="13.5" customHeight="1"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5:30" ht="13.5" customHeight="1"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5:30" ht="13.5" customHeight="1"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5:30" ht="13.5" customHeight="1"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5:30" ht="13.5" customHeight="1"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5:30" ht="13.5" customHeight="1"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5:30" ht="13.5" customHeight="1"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5:30" ht="13.5" customHeight="1"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5:30" ht="13.5" customHeight="1"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5:30" ht="13.5" customHeight="1"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5:30" ht="13.5" customHeight="1"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5:30" ht="13.5" customHeight="1"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5:30" ht="13.5" customHeight="1"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5:30" ht="13.5" customHeight="1"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5:30" ht="13.5" customHeight="1"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5:30" ht="13.5" customHeight="1"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5:30" ht="13.5" customHeight="1"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5:30" ht="13.5" customHeight="1"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5:30" ht="13.5" customHeight="1"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5:30" ht="13.5" customHeight="1"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5:30" ht="13.5" customHeight="1"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5:30" ht="13.5" customHeight="1"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5:30" ht="13.5" customHeight="1"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5:30" ht="13.5" customHeight="1"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5:30" ht="13.5" customHeight="1"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5:30" ht="13.5" customHeight="1"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5:30" ht="13.5" customHeight="1"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5:30" ht="13.5" customHeight="1"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5:30" ht="13.5" customHeight="1"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5:30" ht="13.5" customHeight="1"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5:30" ht="13.5" customHeight="1"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5:30" ht="13.5" customHeight="1"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5:30" ht="13.5" customHeight="1"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5:30" ht="13.5" customHeight="1"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5:30" ht="13.5" customHeight="1"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5:30" ht="13.5" customHeight="1"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5:30" ht="13.5" customHeight="1"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5:30" ht="13.5" customHeight="1"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5:30" ht="13.5" customHeight="1"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5:30" ht="13.5" customHeight="1"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5:30" ht="13.5" customHeight="1"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5:30" ht="13.5" customHeight="1"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5:30" ht="13.5" customHeight="1"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5:30" ht="13.5" customHeight="1"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5:30" ht="13.5" customHeight="1"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5:30" ht="13.5" customHeight="1"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5:30" ht="13.5" customHeight="1"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5:30" ht="13.5" customHeight="1"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5:30" ht="13.5" customHeight="1"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5:30" ht="13.5" customHeight="1"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5:30" ht="13.5" customHeight="1"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5:30" ht="13.5" customHeight="1"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5:30" ht="13.5" customHeight="1"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5:30" ht="13.5" customHeight="1"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5:30" ht="13.5" customHeight="1"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</sheetData>
  <phoneticPr fontId="25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選手データ</vt:lpstr>
      <vt:lpstr>エントリー</vt:lpstr>
      <vt:lpstr>競技</vt:lpstr>
      <vt:lpstr>エントリー!Print_Area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北風　慎哉</dc:creator>
  <cp:lastModifiedBy>Atsushi Inagaki</cp:lastModifiedBy>
  <cp:lastPrinted>2025-03-12T22:52:28Z</cp:lastPrinted>
  <dcterms:created xsi:type="dcterms:W3CDTF">2010-01-25T02:14:51Z</dcterms:created>
  <dcterms:modified xsi:type="dcterms:W3CDTF">2025-12-11T11:37:48Z</dcterms:modified>
</cp:coreProperties>
</file>