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広島陸上競技協会\2.競技運営委員会\2.主要競技会\②県選手権\第76回･2022\中国五県(岡山)\申込書\"/>
    </mc:Choice>
  </mc:AlternateContent>
  <xr:revisionPtr revIDLastSave="0" documentId="13_ncr:1_{79586F10-9C86-4F58-A90A-44C95F17C1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ご案内" sheetId="2" r:id="rId1"/>
    <sheet name="標準記録突破者申込書" sheetId="3" r:id="rId2"/>
  </sheets>
  <definedNames>
    <definedName name="_xlnm.Print_Area" localSheetId="0">ご案内!$A$1:$E$75</definedName>
    <definedName name="_xlnm.Print_Area" localSheetId="1">標準記録突破者申込書!$A$1:$AA$88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8" i="3" l="1"/>
  <c r="O88" i="3"/>
  <c r="K88" i="3" s="1"/>
  <c r="A88" i="3"/>
  <c r="Z87" i="3"/>
  <c r="O87" i="3"/>
  <c r="K87" i="3" s="1"/>
  <c r="A87" i="3"/>
  <c r="Z86" i="3"/>
  <c r="O86" i="3"/>
  <c r="K86" i="3"/>
  <c r="A86" i="3"/>
  <c r="Z85" i="3"/>
  <c r="O85" i="3"/>
  <c r="K85" i="3" s="1"/>
  <c r="A85" i="3"/>
  <c r="Z84" i="3"/>
  <c r="O84" i="3"/>
  <c r="K84" i="3" s="1"/>
  <c r="C84" i="3"/>
  <c r="C85" i="3" s="1"/>
  <c r="C86" i="3" s="1"/>
  <c r="C87" i="3" s="1"/>
  <c r="C88" i="3" s="1"/>
  <c r="A84" i="3"/>
  <c r="Z83" i="3"/>
  <c r="K83" i="3"/>
  <c r="B83" i="3"/>
  <c r="A83" i="3"/>
  <c r="Z82" i="3"/>
  <c r="Z81" i="3"/>
  <c r="O81" i="3"/>
  <c r="K81" i="3"/>
  <c r="A81" i="3"/>
  <c r="Z80" i="3"/>
  <c r="O80" i="3"/>
  <c r="K80" i="3" s="1"/>
  <c r="A80" i="3"/>
  <c r="Z79" i="3"/>
  <c r="O79" i="3"/>
  <c r="K79" i="3" s="1"/>
  <c r="A79" i="3"/>
  <c r="Z78" i="3"/>
  <c r="O78" i="3"/>
  <c r="K78" i="3" s="1"/>
  <c r="C78" i="3"/>
  <c r="C79" i="3" s="1"/>
  <c r="C80" i="3" s="1"/>
  <c r="C81" i="3" s="1"/>
  <c r="A78" i="3"/>
  <c r="Z77" i="3"/>
  <c r="O77" i="3"/>
  <c r="K77" i="3"/>
  <c r="C77" i="3"/>
  <c r="A77" i="3"/>
  <c r="Z76" i="3"/>
  <c r="K76" i="3"/>
  <c r="B76" i="3"/>
  <c r="A76" i="3"/>
  <c r="Z75" i="3"/>
  <c r="Z74" i="3"/>
  <c r="O74" i="3"/>
  <c r="K74" i="3" s="1"/>
  <c r="A74" i="3"/>
  <c r="Z73" i="3"/>
  <c r="O73" i="3"/>
  <c r="K73" i="3"/>
  <c r="A73" i="3"/>
  <c r="Z72" i="3"/>
  <c r="O72" i="3"/>
  <c r="K72" i="3"/>
  <c r="A72" i="3"/>
  <c r="Z71" i="3"/>
  <c r="O71" i="3"/>
  <c r="K71" i="3" s="1"/>
  <c r="A71" i="3"/>
  <c r="Z70" i="3"/>
  <c r="O70" i="3"/>
  <c r="K70" i="3" s="1"/>
  <c r="C70" i="3"/>
  <c r="C71" i="3" s="1"/>
  <c r="C72" i="3" s="1"/>
  <c r="C73" i="3" s="1"/>
  <c r="C74" i="3" s="1"/>
  <c r="A70" i="3"/>
  <c r="Z69" i="3"/>
  <c r="K69" i="3"/>
  <c r="B69" i="3"/>
  <c r="A69" i="3"/>
  <c r="Z68" i="3"/>
  <c r="Z67" i="3"/>
  <c r="Z66" i="3"/>
  <c r="K66" i="3"/>
  <c r="B66" i="3"/>
  <c r="A66" i="3"/>
  <c r="Z65" i="3"/>
  <c r="K65" i="3"/>
  <c r="B65" i="3"/>
  <c r="A65" i="3"/>
  <c r="Z64" i="3"/>
  <c r="K64" i="3"/>
  <c r="B64" i="3"/>
  <c r="A64" i="3"/>
  <c r="Z63" i="3"/>
  <c r="K63" i="3"/>
  <c r="B63" i="3"/>
  <c r="A63" i="3"/>
  <c r="Z62" i="3"/>
  <c r="K62" i="3"/>
  <c r="B62" i="3"/>
  <c r="A62" i="3"/>
  <c r="Z61" i="3"/>
  <c r="K61" i="3"/>
  <c r="B61" i="3"/>
  <c r="A61" i="3"/>
  <c r="Z60" i="3"/>
  <c r="K60" i="3"/>
  <c r="B60" i="3"/>
  <c r="A60" i="3"/>
  <c r="Z59" i="3"/>
  <c r="K59" i="3"/>
  <c r="B59" i="3"/>
  <c r="A59" i="3"/>
  <c r="Z58" i="3"/>
  <c r="K58" i="3"/>
  <c r="B58" i="3"/>
  <c r="A58" i="3"/>
  <c r="Z57" i="3"/>
  <c r="K57" i="3"/>
  <c r="B57" i="3"/>
  <c r="A57" i="3"/>
  <c r="Z56" i="3"/>
  <c r="K56" i="3"/>
  <c r="B56" i="3"/>
  <c r="A56" i="3"/>
  <c r="Z55" i="3"/>
  <c r="K55" i="3"/>
  <c r="B55" i="3"/>
  <c r="A55" i="3"/>
  <c r="Z54" i="3"/>
  <c r="K54" i="3"/>
  <c r="B54" i="3"/>
  <c r="A54" i="3"/>
  <c r="Z53" i="3"/>
  <c r="K53" i="3"/>
  <c r="B53" i="3"/>
  <c r="A53" i="3"/>
  <c r="Z52" i="3"/>
  <c r="K52" i="3"/>
  <c r="B52" i="3"/>
  <c r="A52" i="3"/>
  <c r="Z51" i="3"/>
  <c r="K51" i="3"/>
  <c r="B51" i="3"/>
  <c r="A51" i="3"/>
  <c r="Z50" i="3"/>
  <c r="K50" i="3"/>
  <c r="B50" i="3"/>
  <c r="A50" i="3"/>
  <c r="Z47" i="3"/>
  <c r="O47" i="3"/>
  <c r="K47" i="3" s="1"/>
  <c r="A47" i="3"/>
  <c r="Z46" i="3"/>
  <c r="O46" i="3"/>
  <c r="K46" i="3" s="1"/>
  <c r="A46" i="3"/>
  <c r="Z45" i="3"/>
  <c r="O45" i="3"/>
  <c r="K45" i="3"/>
  <c r="C45" i="3"/>
  <c r="C46" i="3" s="1"/>
  <c r="C47" i="3" s="1"/>
  <c r="A45" i="3"/>
  <c r="Z44" i="3"/>
  <c r="O44" i="3"/>
  <c r="K44" i="3"/>
  <c r="C44" i="3"/>
  <c r="A44" i="3"/>
  <c r="Z43" i="3"/>
  <c r="O43" i="3"/>
  <c r="K43" i="3" s="1"/>
  <c r="C43" i="3"/>
  <c r="A43" i="3"/>
  <c r="Z42" i="3"/>
  <c r="K42" i="3"/>
  <c r="B42" i="3"/>
  <c r="A42" i="3"/>
  <c r="Z41" i="3"/>
  <c r="Z40" i="3"/>
  <c r="O40" i="3"/>
  <c r="K40" i="3"/>
  <c r="A40" i="3"/>
  <c r="Z39" i="3"/>
  <c r="O39" i="3"/>
  <c r="K39" i="3"/>
  <c r="A39" i="3"/>
  <c r="Z38" i="3"/>
  <c r="O38" i="3"/>
  <c r="K38" i="3" s="1"/>
  <c r="A38" i="3"/>
  <c r="Z37" i="3"/>
  <c r="O37" i="3"/>
  <c r="K37" i="3" s="1"/>
  <c r="A37" i="3"/>
  <c r="Z36" i="3"/>
  <c r="O36" i="3"/>
  <c r="K36" i="3"/>
  <c r="C36" i="3"/>
  <c r="C37" i="3" s="1"/>
  <c r="C38" i="3" s="1"/>
  <c r="C39" i="3" s="1"/>
  <c r="C40" i="3" s="1"/>
  <c r="A36" i="3"/>
  <c r="Z35" i="3"/>
  <c r="K35" i="3"/>
  <c r="B35" i="3"/>
  <c r="S5" i="3" s="1"/>
  <c r="U5" i="3" s="1"/>
  <c r="A35" i="3"/>
  <c r="Z34" i="3"/>
  <c r="Z33" i="3"/>
  <c r="O33" i="3"/>
  <c r="K33" i="3" s="1"/>
  <c r="A33" i="3"/>
  <c r="Z32" i="3"/>
  <c r="O32" i="3"/>
  <c r="K32" i="3" s="1"/>
  <c r="A32" i="3"/>
  <c r="Z31" i="3"/>
  <c r="O31" i="3"/>
  <c r="K31" i="3"/>
  <c r="C31" i="3"/>
  <c r="C32" i="3" s="1"/>
  <c r="C33" i="3" s="1"/>
  <c r="A31" i="3"/>
  <c r="Z30" i="3"/>
  <c r="O30" i="3"/>
  <c r="K30" i="3"/>
  <c r="C30" i="3"/>
  <c r="A30" i="3"/>
  <c r="Z29" i="3"/>
  <c r="O29" i="3"/>
  <c r="K29" i="3" s="1"/>
  <c r="C29" i="3"/>
  <c r="A29" i="3"/>
  <c r="Z28" i="3"/>
  <c r="K28" i="3"/>
  <c r="B28" i="3"/>
  <c r="A28" i="3"/>
  <c r="Z27" i="3"/>
  <c r="Z26" i="3"/>
  <c r="Z25" i="3"/>
  <c r="K25" i="3"/>
  <c r="B25" i="3"/>
  <c r="A25" i="3"/>
  <c r="Z24" i="3"/>
  <c r="K24" i="3"/>
  <c r="B24" i="3"/>
  <c r="A24" i="3"/>
  <c r="Z23" i="3"/>
  <c r="K23" i="3"/>
  <c r="B23" i="3"/>
  <c r="A23" i="3"/>
  <c r="Z22" i="3"/>
  <c r="K22" i="3"/>
  <c r="B22" i="3"/>
  <c r="A22" i="3"/>
  <c r="Z21" i="3"/>
  <c r="K21" i="3"/>
  <c r="B21" i="3"/>
  <c r="A21" i="3"/>
  <c r="Z20" i="3"/>
  <c r="K20" i="3"/>
  <c r="B20" i="3"/>
  <c r="A20" i="3"/>
  <c r="Z19" i="3"/>
  <c r="K19" i="3"/>
  <c r="B19" i="3"/>
  <c r="A19" i="3"/>
  <c r="Z18" i="3"/>
  <c r="K18" i="3"/>
  <c r="B18" i="3"/>
  <c r="A18" i="3"/>
  <c r="Z17" i="3"/>
  <c r="K17" i="3"/>
  <c r="B17" i="3"/>
  <c r="A17" i="3"/>
  <c r="Z16" i="3"/>
  <c r="K16" i="3"/>
  <c r="B16" i="3"/>
  <c r="A16" i="3"/>
  <c r="Z15" i="3"/>
  <c r="K15" i="3"/>
  <c r="B15" i="3"/>
  <c r="A15" i="3"/>
  <c r="Z14" i="3"/>
  <c r="K14" i="3"/>
  <c r="B14" i="3"/>
  <c r="A14" i="3"/>
  <c r="Z13" i="3"/>
  <c r="K13" i="3"/>
  <c r="B13" i="3"/>
  <c r="A13" i="3"/>
  <c r="Z12" i="3"/>
  <c r="K12" i="3"/>
  <c r="B12" i="3"/>
  <c r="A12" i="3"/>
  <c r="Z11" i="3"/>
  <c r="K11" i="3"/>
  <c r="B11" i="3"/>
  <c r="A11" i="3"/>
  <c r="Z10" i="3"/>
  <c r="K10" i="3"/>
  <c r="B10" i="3"/>
  <c r="A10" i="3"/>
  <c r="Z9" i="3"/>
  <c r="K9" i="3"/>
  <c r="B9" i="3"/>
  <c r="A9" i="3"/>
  <c r="Z8" i="3"/>
  <c r="K8" i="3"/>
  <c r="B8" i="3"/>
  <c r="B7" i="3" s="1"/>
  <c r="B6" i="3" s="1"/>
  <c r="J5" i="3" s="1"/>
  <c r="N5" i="3" s="1"/>
  <c r="A8" i="3"/>
  <c r="T5" i="3"/>
  <c r="P5" i="3"/>
  <c r="K5" i="3"/>
  <c r="G5" i="3"/>
  <c r="F5" i="3"/>
  <c r="E5" i="3"/>
  <c r="D5" i="3"/>
  <c r="O5" i="3" l="1"/>
  <c r="V5" i="3" l="1"/>
  <c r="Q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  <author>User</author>
    <author>owner</author>
    <author>広島県教育委員会</author>
  </authors>
  <commentList>
    <comment ref="X1" authorId="0" shapeId="0" xr:uid="{E30A86BA-B8CD-4ADF-9955-EB42796CE11C}">
      <text>
        <r>
          <rPr>
            <sz val="12"/>
            <color indexed="81"/>
            <rFont val="HGｺﾞｼｯｸM"/>
            <family val="3"/>
            <charset val="128"/>
          </rPr>
          <t>①略称（６文字以内）</t>
        </r>
      </text>
    </comment>
    <comment ref="AA2" authorId="0" shapeId="0" xr:uid="{023A56F7-DAB5-4440-901B-3E5E0315AEB1}">
      <text>
        <r>
          <rPr>
            <sz val="12"/>
            <color indexed="81"/>
            <rFont val="HGｺﾞｼｯｸM"/>
            <family val="3"/>
            <charset val="128"/>
          </rPr>
          <t>１中学
２高校
３大学
４実業団・郡市陸協・クラブ
の番号を入力する。</t>
        </r>
      </text>
    </comment>
    <comment ref="X3" authorId="0" shapeId="0" xr:uid="{72C6FD15-990B-4ED8-9368-6E2DA4A8585E}">
      <text>
        <r>
          <rPr>
            <sz val="12"/>
            <color indexed="81"/>
            <rFont val="HGｺﾞｼｯｸM"/>
            <family val="3"/>
            <charset val="128"/>
          </rPr>
          <t>②全角、姓名はひとつあける。
選手名も同様とする。</t>
        </r>
      </text>
    </comment>
    <comment ref="Y5" authorId="0" shapeId="0" xr:uid="{981804BF-E156-4045-BBF5-BBBA5366A21F}">
      <text>
        <r>
          <rPr>
            <sz val="12"/>
            <color indexed="81"/>
            <rFont val="HGｺﾞｼｯｸM"/>
            <family val="3"/>
            <charset val="128"/>
          </rPr>
          <t>③半角で入力 
（例）090-8765-4321</t>
        </r>
      </text>
    </comment>
    <comment ref="F7" authorId="1" shapeId="0" xr:uid="{DD919546-9255-4B5B-A0F1-8C4AB9606BC1}">
      <text>
        <r>
          <rPr>
            <sz val="11"/>
            <color indexed="81"/>
            <rFont val="HGｺﾞｼｯｸM"/>
            <family val="3"/>
            <charset val="128"/>
          </rPr>
          <t>④選手名、フリガナは半角で、姓と名は１文字あける。</t>
        </r>
      </text>
    </comment>
    <comment ref="G7" authorId="1" shapeId="0" xr:uid="{94A79F9F-37FD-4E24-891A-6B345D7C627F}">
      <text>
        <r>
          <rPr>
            <sz val="12"/>
            <color indexed="81"/>
            <rFont val="HGｺﾞｼｯｸM"/>
            <family val="3"/>
            <charset val="128"/>
          </rPr>
          <t>⑤選手の英字氏名を入力してください。
(例)YAMADA Taro
　　YAMADA Hanako</t>
        </r>
      </text>
    </comment>
    <comment ref="H7" authorId="2" shapeId="0" xr:uid="{D3291F04-C7BA-4653-9D88-FF9B27A64E57}">
      <text>
        <r>
          <rPr>
            <sz val="12"/>
            <color indexed="81"/>
            <rFont val="HGｺﾞｼｯｸM"/>
            <family val="3"/>
            <charset val="128"/>
          </rPr>
          <t>⑦学年または年齢</t>
        </r>
      </text>
    </comment>
    <comment ref="I7" authorId="1" shapeId="0" xr:uid="{F0B94F0C-6DF3-41C7-9E83-401CB926EB7D}">
      <text>
        <r>
          <rPr>
            <sz val="12"/>
            <color indexed="81"/>
            <rFont val="HGｺﾞｼｯｸM"/>
            <family val="3"/>
            <charset val="128"/>
          </rPr>
          <t>⑥生年を入力してください。
(例)1998年11月8日生まれ
　　→生年に1998，月日に1108
　　　　　と入力してください</t>
        </r>
      </text>
    </comment>
    <comment ref="V7" authorId="3" shapeId="0" xr:uid="{7CA7C9A1-EA83-4F48-957C-CC89AF0ECFBF}">
      <text>
        <r>
          <rPr>
            <sz val="14"/>
            <color indexed="81"/>
            <rFont val="HGｺﾞｼｯｸM"/>
            <family val="3"/>
            <charset val="128"/>
          </rPr>
          <t xml:space="preserve">期日は西暦で記入
</t>
        </r>
        <r>
          <rPr>
            <sz val="12"/>
            <color indexed="81"/>
            <rFont val="HGｺﾞｼｯｸM"/>
            <family val="3"/>
            <charset val="128"/>
          </rPr>
          <t>(例)2019.10.26</t>
        </r>
      </text>
    </comment>
  </commentList>
</comments>
</file>

<file path=xl/sharedStrings.xml><?xml version="1.0" encoding="utf-8"?>
<sst xmlns="http://schemas.openxmlformats.org/spreadsheetml/2006/main" count="375" uniqueCount="177">
  <si>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</si>
  <si>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</si>
  <si>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</si>
  <si>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</si>
  <si>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</si>
  <si>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</si>
  <si>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代表者</t>
    <rPh sb="0" eb="3">
      <t>ダイヒョウシャ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</si>
  <si>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</si>
  <si>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</si>
  <si>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</si>
  <si>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</si>
  <si>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</si>
  <si>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</si>
  <si>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</si>
  <si>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</si>
  <si>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</si>
  <si>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</si>
  <si>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</si>
  <si>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</si>
  <si>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</si>
  <si>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3000mSC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</si>
  <si>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</si>
  <si>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</si>
  <si>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</si>
  <si>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</si>
  <si>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</si>
  <si>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</si>
  <si>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</si>
  <si>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5000mW</t>
    <phoneticPr fontId="1"/>
  </si>
  <si>
    <t>100mH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</si>
  <si>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</si>
  <si>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</si>
  <si>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＜リレー＞＊他県登録者をメンバーに加えることはできません。</t>
    <rPh sb="6" eb="8">
      <t>タケン</t>
    </rPh>
    <rPh sb="8" eb="11">
      <t>トウロクシャ</t>
    </rPh>
    <rPh sb="17" eb="18">
      <t>クワ</t>
    </rPh>
    <phoneticPr fontId="1"/>
  </si>
  <si>
    <t>5000m</t>
    <phoneticPr fontId="1"/>
  </si>
  <si>
    <t>10000m</t>
    <phoneticPr fontId="1"/>
  </si>
  <si>
    <t>ﾊﾝﾏｰ投</t>
    <rPh sb="4" eb="5">
      <t>ナ</t>
    </rPh>
    <phoneticPr fontId="1"/>
  </si>
  <si>
    <t>4×100mR</t>
    <phoneticPr fontId="1"/>
  </si>
  <si>
    <t>4×400mR</t>
    <phoneticPr fontId="1"/>
  </si>
  <si>
    <t>①</t>
    <phoneticPr fontId="1"/>
  </si>
  <si>
    <t>②</t>
    <phoneticPr fontId="1"/>
  </si>
  <si>
    <t>例</t>
    <rPh sb="0" eb="1">
      <t>レイ</t>
    </rPh>
    <phoneticPr fontId="1"/>
  </si>
  <si>
    <t>○○○○高　（高校の場合）</t>
    <rPh sb="4" eb="5">
      <t>コウ</t>
    </rPh>
    <rPh sb="7" eb="9">
      <t>コウコウ</t>
    </rPh>
    <rPh sb="10" eb="12">
      <t>バアイ</t>
    </rPh>
    <phoneticPr fontId="1"/>
  </si>
  <si>
    <t>○○○○ク　（クラブチームの場合）</t>
    <rPh sb="14" eb="16">
      <t>バアイ</t>
    </rPh>
    <phoneticPr fontId="1"/>
  </si>
  <si>
    <t>○○○○陸協　（郡市陸協の場合）</t>
    <rPh sb="4" eb="5">
      <t>リク</t>
    </rPh>
    <rPh sb="5" eb="6">
      <t>キョウ</t>
    </rPh>
    <rPh sb="8" eb="9">
      <t>グン</t>
    </rPh>
    <rPh sb="9" eb="10">
      <t>シ</t>
    </rPh>
    <rPh sb="10" eb="11">
      <t>リク</t>
    </rPh>
    <rPh sb="11" eb="12">
      <t>キョウ</t>
    </rPh>
    <rPh sb="13" eb="15">
      <t>バアイ</t>
    </rPh>
    <phoneticPr fontId="1"/>
  </si>
  <si>
    <t>③</t>
    <phoneticPr fontId="1"/>
  </si>
  <si>
    <t>連絡責任者の携帯番号を入力して下さい。半角数字でお願いします。</t>
    <rPh sb="0" eb="2">
      <t>レンラク</t>
    </rPh>
    <rPh sb="2" eb="5">
      <t>セキニンシャ</t>
    </rPh>
    <rPh sb="6" eb="8">
      <t>ケイタイ</t>
    </rPh>
    <rPh sb="8" eb="10">
      <t>バンゴウ</t>
    </rPh>
    <rPh sb="11" eb="13">
      <t>ニュウリョク</t>
    </rPh>
    <rPh sb="15" eb="16">
      <t>クダ</t>
    </rPh>
    <rPh sb="19" eb="21">
      <t>ハンカク</t>
    </rPh>
    <rPh sb="21" eb="23">
      <t>スウジ</t>
    </rPh>
    <rPh sb="25" eb="26">
      <t>ネガ</t>
    </rPh>
    <phoneticPr fontId="1"/>
  </si>
  <si>
    <t>⑤</t>
    <phoneticPr fontId="1"/>
  </si>
  <si>
    <t>代表者のお名前を入力して下さい。全角、姓名でひとつあけて下さい。選手名の入力も同様とします。</t>
    <rPh sb="0" eb="3">
      <t>ダイヒョウシャ</t>
    </rPh>
    <rPh sb="5" eb="7">
      <t>ナマエ</t>
    </rPh>
    <rPh sb="8" eb="10">
      <t>ニュウリョク</t>
    </rPh>
    <rPh sb="12" eb="13">
      <t>クダ</t>
    </rPh>
    <rPh sb="16" eb="18">
      <t>ゼンカク</t>
    </rPh>
    <rPh sb="19" eb="21">
      <t>セイメイ</t>
    </rPh>
    <rPh sb="28" eb="29">
      <t>クダ</t>
    </rPh>
    <rPh sb="32" eb="34">
      <t>センシュ</t>
    </rPh>
    <rPh sb="34" eb="35">
      <t>メイ</t>
    </rPh>
    <rPh sb="36" eb="38">
      <t>ニュウリョク</t>
    </rPh>
    <rPh sb="39" eb="41">
      <t>ドウヨウ</t>
    </rPh>
    <phoneticPr fontId="1"/>
  </si>
  <si>
    <t>学校所属者は学年を、その他は年齢を入力して下さい。</t>
    <rPh sb="0" eb="2">
      <t>ガッコウ</t>
    </rPh>
    <rPh sb="2" eb="4">
      <t>ショゾク</t>
    </rPh>
    <rPh sb="4" eb="5">
      <t>シャ</t>
    </rPh>
    <rPh sb="6" eb="8">
      <t>ガクネン</t>
    </rPh>
    <rPh sb="12" eb="13">
      <t>タ</t>
    </rPh>
    <rPh sb="14" eb="16">
      <t>ネンレイ</t>
    </rPh>
    <rPh sb="17" eb="19">
      <t>ニュウリョク</t>
    </rPh>
    <rPh sb="21" eb="22">
      <t>クダ</t>
    </rPh>
    <phoneticPr fontId="1"/>
  </si>
  <si>
    <t>（記録が入力されていない場合は所属名が表示されません）</t>
    <rPh sb="1" eb="3">
      <t>キロク</t>
    </rPh>
    <rPh sb="4" eb="6">
      <t>ニュウリョク</t>
    </rPh>
    <rPh sb="12" eb="14">
      <t>バアイ</t>
    </rPh>
    <rPh sb="15" eb="17">
      <t>ショゾク</t>
    </rPh>
    <rPh sb="17" eb="18">
      <t>メイ</t>
    </rPh>
    <rPh sb="19" eb="21">
      <t>ヒョウジ</t>
    </rPh>
    <phoneticPr fontId="1"/>
  </si>
  <si>
    <t>10秒40→10.40</t>
    <rPh sb="2" eb="3">
      <t>ビョウ</t>
    </rPh>
    <phoneticPr fontId="1"/>
  </si>
  <si>
    <t>3分55秒00→3.55.00</t>
    <rPh sb="1" eb="2">
      <t>フン</t>
    </rPh>
    <rPh sb="4" eb="5">
      <t>ビョウ</t>
    </rPh>
    <phoneticPr fontId="1"/>
  </si>
  <si>
    <t>＊トラック種目は100分の1まで入力して下さい。例えば800ｍで2分04秒の選手を2.04と入力した場合、</t>
    <rPh sb="5" eb="7">
      <t>シュモク</t>
    </rPh>
    <rPh sb="11" eb="12">
      <t>ブン</t>
    </rPh>
    <rPh sb="16" eb="18">
      <t>ニュウリョク</t>
    </rPh>
    <rPh sb="20" eb="21">
      <t>クダ</t>
    </rPh>
    <rPh sb="24" eb="25">
      <t>タト</t>
    </rPh>
    <rPh sb="33" eb="34">
      <t>フン</t>
    </rPh>
    <rPh sb="36" eb="37">
      <t>ビョウ</t>
    </rPh>
    <rPh sb="38" eb="40">
      <t>センシュ</t>
    </rPh>
    <rPh sb="46" eb="48">
      <t>ニュウリョク</t>
    </rPh>
    <rPh sb="50" eb="52">
      <t>バアイ</t>
    </rPh>
    <phoneticPr fontId="1"/>
  </si>
  <si>
    <t>その他</t>
    <rPh sb="2" eb="3">
      <t>タ</t>
    </rPh>
    <phoneticPr fontId="1"/>
  </si>
  <si>
    <t>⑧</t>
    <phoneticPr fontId="1"/>
  </si>
  <si>
    <t>0分2秒04と判断し、ランキング１位となってしまいます。</t>
    <rPh sb="1" eb="2">
      <t>フン</t>
    </rPh>
    <rPh sb="3" eb="4">
      <t>ビョウ</t>
    </rPh>
    <rPh sb="7" eb="9">
      <t>ハンダン</t>
    </rPh>
    <rPh sb="17" eb="18">
      <t>イ</t>
    </rPh>
    <phoneticPr fontId="1"/>
  </si>
  <si>
    <t>種目欄への入力については選択となっております。これを最優先してプログラム編成を行います。</t>
    <rPh sb="0" eb="2">
      <t>シュモク</t>
    </rPh>
    <rPh sb="2" eb="3">
      <t>ラン</t>
    </rPh>
    <rPh sb="5" eb="7">
      <t>ニュウリョク</t>
    </rPh>
    <rPh sb="12" eb="14">
      <t>センタク</t>
    </rPh>
    <rPh sb="26" eb="27">
      <t>サイ</t>
    </rPh>
    <rPh sb="27" eb="29">
      <t>ユウセン</t>
    </rPh>
    <rPh sb="36" eb="38">
      <t>ヘンセイ</t>
    </rPh>
    <rPh sb="39" eb="40">
      <t>オコナ</t>
    </rPh>
    <phoneticPr fontId="1"/>
  </si>
  <si>
    <t>申し込み期日厳守でお願いします。（申込み期日を過ぎた場合は受け付けることはできません）</t>
    <rPh sb="0" eb="1">
      <t>モウ</t>
    </rPh>
    <rPh sb="2" eb="3">
      <t>コ</t>
    </rPh>
    <rPh sb="4" eb="6">
      <t>キジツ</t>
    </rPh>
    <rPh sb="6" eb="8">
      <t>ゲンシュ</t>
    </rPh>
    <rPh sb="10" eb="11">
      <t>ネガ</t>
    </rPh>
    <rPh sb="17" eb="19">
      <t>モウシコ</t>
    </rPh>
    <rPh sb="20" eb="22">
      <t>キジツ</t>
    </rPh>
    <rPh sb="23" eb="24">
      <t>ス</t>
    </rPh>
    <rPh sb="26" eb="28">
      <t>バアイ</t>
    </rPh>
    <rPh sb="29" eb="30">
      <t>ウ</t>
    </rPh>
    <rPh sb="31" eb="32">
      <t>ツ</t>
    </rPh>
    <phoneticPr fontId="1"/>
  </si>
  <si>
    <t>メールで申込み後は担当者より必ず返信があります。返信のない場合は申込みができていないので</t>
    <rPh sb="4" eb="6">
      <t>モウシコ</t>
    </rPh>
    <rPh sb="7" eb="8">
      <t>ゴ</t>
    </rPh>
    <rPh sb="9" eb="12">
      <t>タントウシャ</t>
    </rPh>
    <rPh sb="14" eb="15">
      <t>カナラ</t>
    </rPh>
    <rPh sb="16" eb="18">
      <t>ヘンシン</t>
    </rPh>
    <rPh sb="24" eb="26">
      <t>ヘンシン</t>
    </rPh>
    <rPh sb="29" eb="31">
      <t>バアイ</t>
    </rPh>
    <rPh sb="32" eb="34">
      <t>モウシコ</t>
    </rPh>
    <phoneticPr fontId="1"/>
  </si>
  <si>
    <t>ご確認ください。</t>
    <rPh sb="1" eb="3">
      <t>カクニン</t>
    </rPh>
    <phoneticPr fontId="1"/>
  </si>
  <si>
    <t>大会名</t>
    <rPh sb="0" eb="2">
      <t>タイカイ</t>
    </rPh>
    <rPh sb="2" eb="3">
      <t>ナ</t>
    </rPh>
    <phoneticPr fontId="1"/>
  </si>
  <si>
    <t>期日</t>
    <rPh sb="0" eb="2">
      <t>キジツ</t>
    </rPh>
    <phoneticPr fontId="1"/>
  </si>
  <si>
    <t>1.55.00</t>
    <phoneticPr fontId="1"/>
  </si>
  <si>
    <t>3.54.00</t>
    <phoneticPr fontId="1"/>
  </si>
  <si>
    <t>14.10.00</t>
    <phoneticPr fontId="1"/>
  </si>
  <si>
    <t>29.49.00</t>
    <phoneticPr fontId="1"/>
  </si>
  <si>
    <t>9.15.00</t>
    <phoneticPr fontId="1"/>
  </si>
  <si>
    <t>24.00.00</t>
    <phoneticPr fontId="1"/>
  </si>
  <si>
    <t>3.20.00</t>
    <phoneticPr fontId="1"/>
  </si>
  <si>
    <t>2.14.50</t>
    <phoneticPr fontId="1"/>
  </si>
  <si>
    <t>4.35.00</t>
    <phoneticPr fontId="1"/>
  </si>
  <si>
    <t>16.45.00</t>
    <phoneticPr fontId="1"/>
  </si>
  <si>
    <t>36.30.00</t>
    <phoneticPr fontId="1"/>
  </si>
  <si>
    <t>1.07.14</t>
    <phoneticPr fontId="1"/>
  </si>
  <si>
    <t>25.30.00</t>
    <phoneticPr fontId="1"/>
  </si>
  <si>
    <t>4.12.00</t>
    <phoneticPr fontId="1"/>
  </si>
  <si>
    <t>[参加標準記録]</t>
    <rPh sb="1" eb="3">
      <t>サンカ</t>
    </rPh>
    <rPh sb="3" eb="5">
      <t>ヒョウジュン</t>
    </rPh>
    <rPh sb="5" eb="7">
      <t>キロク</t>
    </rPh>
    <phoneticPr fontId="1"/>
  </si>
  <si>
    <t>参加資格</t>
    <rPh sb="0" eb="2">
      <t>サンカ</t>
    </rPh>
    <rPh sb="2" eb="4">
      <t>シカク</t>
    </rPh>
    <phoneticPr fontId="1"/>
  </si>
  <si>
    <t>参加標準記録</t>
    <rPh sb="0" eb="2">
      <t>サンカ</t>
    </rPh>
    <rPh sb="2" eb="4">
      <t>ヒョウジュン</t>
    </rPh>
    <rPh sb="4" eb="6">
      <t>キロク</t>
    </rPh>
    <phoneticPr fontId="1"/>
  </si>
  <si>
    <t>参加標準機記録</t>
    <rPh sb="0" eb="2">
      <t>サンカ</t>
    </rPh>
    <rPh sb="2" eb="4">
      <t>ヒョウジュン</t>
    </rPh>
    <rPh sb="4" eb="5">
      <t>キ</t>
    </rPh>
    <rPh sb="5" eb="7">
      <t>キロク</t>
    </rPh>
    <phoneticPr fontId="1"/>
  </si>
  <si>
    <t>フリガナ（全角）も同様にお願いします。</t>
    <rPh sb="5" eb="7">
      <t>ゼンカク</t>
    </rPh>
    <rPh sb="9" eb="11">
      <t>ドウヨウ</t>
    </rPh>
    <rPh sb="13" eb="14">
      <t>ネガ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</si>
  <si>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</si>
  <si>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申込期間</t>
  </si>
  <si>
    <t>申込様式</t>
  </si>
  <si>
    <t>中学校</t>
  </si>
  <si>
    <t>高校</t>
  </si>
  <si>
    <t>玉田　のぶえ</t>
  </si>
  <si>
    <t>大学</t>
  </si>
  <si>
    <t>yama_keiy＠yahoo.co.jp</t>
  </si>
  <si>
    <t>山本　恵子</t>
  </si>
  <si>
    <t>実業団</t>
  </si>
  <si>
    <t>郡市陸協</t>
  </si>
  <si>
    <t>クラブ</t>
  </si>
  <si>
    <t>※郡市陸協・クラブに登録している中，高校生は別シートで取りまとめ、それぞれの担当宛に送付する。</t>
  </si>
  <si>
    <t>[入力方法]</t>
    <rPh sb="1" eb="3">
      <t>ニュウリョク</t>
    </rPh>
    <rPh sb="3" eb="5">
      <t>ホウホウ</t>
    </rPh>
    <phoneticPr fontId="1"/>
  </si>
  <si>
    <t>[申込方法]</t>
    <rPh sb="1" eb="3">
      <t>モウシコ</t>
    </rPh>
    <rPh sb="3" eb="5">
      <t>ホウホウ</t>
    </rPh>
    <phoneticPr fontId="1"/>
  </si>
  <si>
    <t>①広島陸協ＨＰより”中国五県陸上申込書”を開き，データを入力する。</t>
    <rPh sb="10" eb="12">
      <t>チュウゴク</t>
    </rPh>
    <rPh sb="12" eb="13">
      <t>ゴ</t>
    </rPh>
    <rPh sb="13" eb="14">
      <t>ケン</t>
    </rPh>
    <rPh sb="14" eb="16">
      <t>リクジョウ</t>
    </rPh>
    <phoneticPr fontId="1"/>
  </si>
  <si>
    <t>③データをメールに添付して送る。（メール送信先は次の通りとする）</t>
    <phoneticPr fontId="1"/>
  </si>
  <si>
    <t>次の手順で申し込むこと。（メール送信と郵送）</t>
    <rPh sb="16" eb="18">
      <t>ソウシン</t>
    </rPh>
    <rPh sb="19" eb="21">
      <t>ユウソウ</t>
    </rPh>
    <phoneticPr fontId="1"/>
  </si>
  <si>
    <t>印</t>
    <rPh sb="0" eb="1">
      <t>イン</t>
    </rPh>
    <phoneticPr fontId="1"/>
  </si>
  <si>
    <t>小篠　和幸</t>
    <rPh sb="0" eb="1">
      <t>ショウ</t>
    </rPh>
    <rPh sb="1" eb="2">
      <t>ササ</t>
    </rPh>
    <rPh sb="3" eb="5">
      <t>カズユキ</t>
    </rPh>
    <phoneticPr fontId="1"/>
  </si>
  <si>
    <t>参加料</t>
    <rPh sb="0" eb="3">
      <t>サンカリョウ</t>
    </rPh>
    <phoneticPr fontId="1"/>
  </si>
  <si>
    <t>１種目2,000円（リレー3,000円）</t>
    <rPh sb="1" eb="3">
      <t>シュモク</t>
    </rPh>
    <rPh sb="8" eb="9">
      <t>エン</t>
    </rPh>
    <rPh sb="18" eb="19">
      <t>エン</t>
    </rPh>
    <phoneticPr fontId="1"/>
  </si>
  <si>
    <t>「広島陸上競技協会　中国五県選手権係」</t>
    <rPh sb="1" eb="3">
      <t>ヒロシマ</t>
    </rPh>
    <rPh sb="3" eb="5">
      <t>リクジョウ</t>
    </rPh>
    <rPh sb="5" eb="7">
      <t>キョウギ</t>
    </rPh>
    <rPh sb="7" eb="9">
      <t>キョウカイ</t>
    </rPh>
    <rPh sb="10" eb="12">
      <t>チュウゴク</t>
    </rPh>
    <rPh sb="12" eb="14">
      <t>５ケン</t>
    </rPh>
    <rPh sb="14" eb="17">
      <t>センシュケン</t>
    </rPh>
    <rPh sb="17" eb="18">
      <t>カカリ</t>
    </rPh>
    <phoneticPr fontId="1"/>
  </si>
  <si>
    <t>郵送先</t>
    <rPh sb="0" eb="2">
      <t>ユウソウ</t>
    </rPh>
    <rPh sb="2" eb="3">
      <t>サキ</t>
    </rPh>
    <phoneticPr fontId="1"/>
  </si>
  <si>
    <t>大会名、記録（公認のみ）を正確に入力してください。＊不正確の場合は出場できません。</t>
    <rPh sb="13" eb="15">
      <t>セイカク</t>
    </rPh>
    <rPh sb="16" eb="18">
      <t>ニュウリョク</t>
    </rPh>
    <rPh sb="26" eb="29">
      <t>フセイカク</t>
    </rPh>
    <rPh sb="30" eb="32">
      <t>バアイ</t>
    </rPh>
    <rPh sb="33" eb="35">
      <t>シュツジョウ</t>
    </rPh>
    <phoneticPr fontId="1"/>
  </si>
  <si>
    <t>広島県登録競技者申込要領</t>
    <rPh sb="0" eb="2">
      <t>ヒロシマ</t>
    </rPh>
    <rPh sb="2" eb="3">
      <t>ケン</t>
    </rPh>
    <rPh sb="3" eb="5">
      <t>トウロク</t>
    </rPh>
    <rPh sb="5" eb="8">
      <t>キョウギシャ</t>
    </rPh>
    <rPh sb="8" eb="10">
      <t>モウシコミ</t>
    </rPh>
    <rPh sb="10" eb="12">
      <t>ヨウリョウ</t>
    </rPh>
    <phoneticPr fontId="1"/>
  </si>
  <si>
    <t>②データを保存する。「中国五県申込書（登録団体名）」</t>
    <rPh sb="11" eb="13">
      <t>チュウゴク</t>
    </rPh>
    <rPh sb="13" eb="14">
      <t>ゴ</t>
    </rPh>
    <rPh sb="14" eb="15">
      <t>ケン</t>
    </rPh>
    <rPh sb="19" eb="21">
      <t>トウロク</t>
    </rPh>
    <phoneticPr fontId="1"/>
  </si>
  <si>
    <t>登録団体名を6文字以内の略称で入力して下さい。学校については（中・高・大・専・高専）で終わるようお願いします。</t>
    <rPh sb="0" eb="2">
      <t>トウロク</t>
    </rPh>
    <rPh sb="2" eb="4">
      <t>ダンタイ</t>
    </rPh>
    <rPh sb="4" eb="5">
      <t>メイ</t>
    </rPh>
    <rPh sb="7" eb="9">
      <t>モジ</t>
    </rPh>
    <rPh sb="9" eb="11">
      <t>イナイ</t>
    </rPh>
    <rPh sb="12" eb="14">
      <t>リャクショウ</t>
    </rPh>
    <rPh sb="15" eb="17">
      <t>ニュウリョク</t>
    </rPh>
    <rPh sb="19" eb="20">
      <t>クダ</t>
    </rPh>
    <rPh sb="23" eb="25">
      <t>ガッコウ</t>
    </rPh>
    <rPh sb="31" eb="32">
      <t>チュウ</t>
    </rPh>
    <rPh sb="33" eb="34">
      <t>コウ</t>
    </rPh>
    <rPh sb="35" eb="36">
      <t>ダイ</t>
    </rPh>
    <rPh sb="37" eb="38">
      <t>アツシ</t>
    </rPh>
    <rPh sb="39" eb="40">
      <t>コウ</t>
    </rPh>
    <rPh sb="43" eb="44">
      <t>オ</t>
    </rPh>
    <rPh sb="49" eb="50">
      <t>ネガ</t>
    </rPh>
    <phoneticPr fontId="1"/>
  </si>
  <si>
    <t>(例)</t>
    <rPh sb="1" eb="2">
      <t>レイ</t>
    </rPh>
    <phoneticPr fontId="1"/>
  </si>
  <si>
    <t>ralphpolp1235＠yahoo.co.jp</t>
    <phoneticPr fontId="1"/>
  </si>
  <si>
    <t>k_ozasa_2d＠yahoo.co.jp</t>
  </si>
  <si>
    <t>期日については、次の通り西暦でお願いします。（半角）　</t>
    <rPh sb="0" eb="2">
      <t>キジツ</t>
    </rPh>
    <rPh sb="8" eb="9">
      <t>ツギ</t>
    </rPh>
    <rPh sb="10" eb="11">
      <t>トオ</t>
    </rPh>
    <rPh sb="12" eb="14">
      <t>セイレキ</t>
    </rPh>
    <rPh sb="16" eb="17">
      <t>ネガ</t>
    </rPh>
    <rPh sb="23" eb="25">
      <t>ハンカク</t>
    </rPh>
    <phoneticPr fontId="1"/>
  </si>
  <si>
    <t>［参加資格・標準記録]</t>
    <rPh sb="1" eb="3">
      <t>サンカ</t>
    </rPh>
    <rPh sb="3" eb="5">
      <t>シカク</t>
    </rPh>
    <rPh sb="6" eb="8">
      <t>ヒョウジュン</t>
    </rPh>
    <rPh sb="8" eb="10">
      <t>キロク</t>
    </rPh>
    <phoneticPr fontId="1"/>
  </si>
  <si>
    <t>選手名（漢字）</t>
    <rPh sb="0" eb="2">
      <t>センシュ</t>
    </rPh>
    <rPh sb="2" eb="3">
      <t>ナ</t>
    </rPh>
    <rPh sb="4" eb="6">
      <t>カンジ</t>
    </rPh>
    <phoneticPr fontId="1"/>
  </si>
  <si>
    <t>選手名（英字）</t>
    <rPh sb="0" eb="2">
      <t>センシュ</t>
    </rPh>
    <rPh sb="2" eb="3">
      <t>ナ</t>
    </rPh>
    <rPh sb="4" eb="6">
      <t>エイジ</t>
    </rPh>
    <phoneticPr fontId="1"/>
  </si>
  <si>
    <t>※押印した申込書及び参加料、その他必要書類（記録証明書）は、現金書留により、広島陸協事務局へ郵送してください。（持参も可）振り込みではありません。</t>
    <rPh sb="1" eb="3">
      <t>オウイン</t>
    </rPh>
    <rPh sb="5" eb="8">
      <t>モウシコミショ</t>
    </rPh>
    <rPh sb="8" eb="9">
      <t>オヨ</t>
    </rPh>
    <rPh sb="10" eb="13">
      <t>サンカリョウ</t>
    </rPh>
    <rPh sb="16" eb="17">
      <t>タ</t>
    </rPh>
    <rPh sb="17" eb="19">
      <t>ヒツヨウ</t>
    </rPh>
    <rPh sb="19" eb="21">
      <t>ショルイ</t>
    </rPh>
    <rPh sb="22" eb="24">
      <t>キロク</t>
    </rPh>
    <rPh sb="24" eb="27">
      <t>ショウメイショ</t>
    </rPh>
    <rPh sb="30" eb="32">
      <t>ゲンキン</t>
    </rPh>
    <rPh sb="32" eb="34">
      <t>カキトメ</t>
    </rPh>
    <rPh sb="38" eb="40">
      <t>ヒロシマ</t>
    </rPh>
    <rPh sb="40" eb="41">
      <t>リク</t>
    </rPh>
    <rPh sb="41" eb="42">
      <t>キョウ</t>
    </rPh>
    <rPh sb="42" eb="45">
      <t>ジムキョク</t>
    </rPh>
    <rPh sb="46" eb="48">
      <t>ユウソウ</t>
    </rPh>
    <rPh sb="56" eb="58">
      <t>ジサン</t>
    </rPh>
    <rPh sb="59" eb="60">
      <t>カ</t>
    </rPh>
    <rPh sb="61" eb="62">
      <t>フ</t>
    </rPh>
    <rPh sb="63" eb="64">
      <t>コ</t>
    </rPh>
    <phoneticPr fontId="1"/>
  </si>
  <si>
    <t>☎　082-223-3256</t>
    <phoneticPr fontId="1"/>
  </si>
  <si>
    <t>④</t>
    <phoneticPr fontId="1"/>
  </si>
  <si>
    <t>選手の英字氏名を入力してください。入力は、姓は全て半角大文字，名は先頭文字の半角大文字･それ以外は半角小文字</t>
    <rPh sb="0" eb="2">
      <t>センシュ</t>
    </rPh>
    <rPh sb="3" eb="5">
      <t>エイジ</t>
    </rPh>
    <rPh sb="5" eb="7">
      <t>シメイ</t>
    </rPh>
    <rPh sb="8" eb="10">
      <t>ニュウリョク</t>
    </rPh>
    <rPh sb="17" eb="19">
      <t>ニュウリョク</t>
    </rPh>
    <rPh sb="21" eb="22">
      <t>セイ</t>
    </rPh>
    <rPh sb="23" eb="24">
      <t>スベ</t>
    </rPh>
    <rPh sb="25" eb="27">
      <t>ハンカク</t>
    </rPh>
    <rPh sb="27" eb="30">
      <t>オオモジ</t>
    </rPh>
    <rPh sb="31" eb="32">
      <t>ナ</t>
    </rPh>
    <rPh sb="33" eb="35">
      <t>セントウ</t>
    </rPh>
    <rPh sb="35" eb="37">
      <t>モジ</t>
    </rPh>
    <rPh sb="38" eb="40">
      <t>ハンカク</t>
    </rPh>
    <rPh sb="40" eb="43">
      <t>オオモジ</t>
    </rPh>
    <rPh sb="46" eb="48">
      <t>イガイ</t>
    </rPh>
    <rPh sb="49" eb="51">
      <t>ハンカク</t>
    </rPh>
    <rPh sb="51" eb="54">
      <t>コモジ</t>
    </rPh>
    <phoneticPr fontId="1"/>
  </si>
  <si>
    <t>山田　太郎→YAMADA Taro　　山田　花子→YAMADA　Hanako</t>
    <rPh sb="0" eb="2">
      <t>ヤマダ</t>
    </rPh>
    <rPh sb="3" eb="5">
      <t>タロウ</t>
    </rPh>
    <rPh sb="19" eb="21">
      <t>ヤマダ</t>
    </rPh>
    <rPh sb="22" eb="24">
      <t>ハナコ</t>
    </rPh>
    <phoneticPr fontId="1"/>
  </si>
  <si>
    <t>⑥</t>
    <phoneticPr fontId="1"/>
  </si>
  <si>
    <t>2m10→2.10</t>
    <phoneticPr fontId="1"/>
  </si>
  <si>
    <t>①</t>
    <phoneticPr fontId="1"/>
  </si>
  <si>
    <t>②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</si>
  <si>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</si>
  <si>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</si>
  <si>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</si>
  <si>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</si>
  <si>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1.55.00</t>
    <phoneticPr fontId="1"/>
  </si>
  <si>
    <t>2.14.50</t>
    <phoneticPr fontId="1"/>
  </si>
  <si>
    <t>1500m</t>
    <phoneticPr fontId="1"/>
  </si>
  <si>
    <t>3.54.00</t>
    <phoneticPr fontId="1"/>
  </si>
  <si>
    <t>4.35.00</t>
    <phoneticPr fontId="1"/>
  </si>
  <si>
    <t>5000m</t>
    <phoneticPr fontId="1"/>
  </si>
  <si>
    <t>14.10.00</t>
    <phoneticPr fontId="1"/>
  </si>
  <si>
    <t>16.45.00</t>
    <phoneticPr fontId="1"/>
  </si>
  <si>
    <t>10000m</t>
    <phoneticPr fontId="1"/>
  </si>
  <si>
    <t>29.49.00</t>
    <phoneticPr fontId="1"/>
  </si>
  <si>
    <t>36.30.00</t>
    <phoneticPr fontId="1"/>
  </si>
  <si>
    <t>110mH</t>
    <phoneticPr fontId="1"/>
  </si>
  <si>
    <t>100mH</t>
    <phoneticPr fontId="1"/>
  </si>
  <si>
    <t>400mH</t>
    <phoneticPr fontId="1"/>
  </si>
  <si>
    <t>1.07.14</t>
    <phoneticPr fontId="1"/>
  </si>
  <si>
    <t>3000mSC</t>
    <phoneticPr fontId="1"/>
  </si>
  <si>
    <t>9.15.00</t>
    <phoneticPr fontId="1"/>
  </si>
  <si>
    <t>5000mW</t>
    <phoneticPr fontId="1"/>
  </si>
  <si>
    <t>24.00.00</t>
    <phoneticPr fontId="1"/>
  </si>
  <si>
    <t>25.30.00</t>
    <phoneticPr fontId="1"/>
  </si>
  <si>
    <t>4×100mR</t>
    <phoneticPr fontId="1"/>
  </si>
  <si>
    <t>4×400mR</t>
    <phoneticPr fontId="1"/>
  </si>
  <si>
    <t>3.20.00</t>
    <phoneticPr fontId="1"/>
  </si>
  <si>
    <t>4.12.00</t>
    <phoneticPr fontId="1"/>
  </si>
  <si>
    <t>選手名（ﾌﾘｶﾞﾅ）</t>
    <rPh sb="0" eb="2">
      <t>センシュ</t>
    </rPh>
    <rPh sb="2" eb="3">
      <t>ナ</t>
    </rPh>
    <phoneticPr fontId="1"/>
  </si>
  <si>
    <t>選手名のフリガナは全角、カタカナ、姓名は１つあけで入力してください。</t>
    <rPh sb="0" eb="2">
      <t>センシュ</t>
    </rPh>
    <rPh sb="2" eb="3">
      <t>メイ</t>
    </rPh>
    <rPh sb="9" eb="11">
      <t>ゼンカク</t>
    </rPh>
    <rPh sb="17" eb="19">
      <t>セイメイ</t>
    </rPh>
    <rPh sb="25" eb="27">
      <t>ニュウリョク</t>
    </rPh>
    <phoneticPr fontId="1"/>
  </si>
  <si>
    <t>⑦</t>
    <phoneticPr fontId="1"/>
  </si>
  <si>
    <t>⑨</t>
    <phoneticPr fontId="1"/>
  </si>
  <si>
    <t>⑩</t>
    <phoneticPr fontId="1"/>
  </si>
  <si>
    <t>参加資格は標準記録突破が条件となります。標準記録突破の場合は、資格審査を行いますので、</t>
    <rPh sb="0" eb="2">
      <t>サンカ</t>
    </rPh>
    <rPh sb="2" eb="4">
      <t>シカク</t>
    </rPh>
    <rPh sb="5" eb="7">
      <t>ヒョウジュン</t>
    </rPh>
    <rPh sb="7" eb="9">
      <t>キロク</t>
    </rPh>
    <rPh sb="9" eb="11">
      <t>トッパ</t>
    </rPh>
    <rPh sb="12" eb="14">
      <t>ジョウケン</t>
    </rPh>
    <rPh sb="20" eb="22">
      <t>ヒョウジュン</t>
    </rPh>
    <rPh sb="22" eb="24">
      <t>キロク</t>
    </rPh>
    <rPh sb="24" eb="26">
      <t>トッパ</t>
    </rPh>
    <rPh sb="27" eb="29">
      <t>バアイ</t>
    </rPh>
    <rPh sb="31" eb="33">
      <t>シカク</t>
    </rPh>
    <rPh sb="33" eb="35">
      <t>シンサ</t>
    </rPh>
    <rPh sb="36" eb="37">
      <t>オコナ</t>
    </rPh>
    <phoneticPr fontId="1"/>
  </si>
  <si>
    <t>学年(年齢)</t>
    <rPh sb="0" eb="1">
      <t>ガク</t>
    </rPh>
    <rPh sb="1" eb="2">
      <t>ネン</t>
    </rPh>
    <rPh sb="3" eb="4">
      <t>ネン</t>
    </rPh>
    <rPh sb="4" eb="5">
      <t>ヨワイ</t>
    </rPh>
    <phoneticPr fontId="1"/>
  </si>
  <si>
    <t>第76回中国五県陸上競技対抗選手権大会</t>
    <phoneticPr fontId="1"/>
  </si>
  <si>
    <r>
      <t>７月11日（月）　～　７月26日（月）17：00　</t>
    </r>
    <r>
      <rPr>
        <b/>
        <u/>
        <sz val="11"/>
        <rFont val="HGｺﾞｼｯｸM"/>
        <family val="3"/>
        <charset val="128"/>
      </rPr>
      <t>必着</t>
    </r>
    <rPh sb="1" eb="2">
      <t>ガツ</t>
    </rPh>
    <rPh sb="4" eb="5">
      <t>ニチ</t>
    </rPh>
    <rPh sb="6" eb="7">
      <t>ツキ</t>
    </rPh>
    <rPh sb="12" eb="13">
      <t>ツキ</t>
    </rPh>
    <rPh sb="15" eb="16">
      <t>ヒ</t>
    </rPh>
    <rPh sb="17" eb="18">
      <t>ツキ</t>
    </rPh>
    <rPh sb="25" eb="27">
      <t>ヒッチャク</t>
    </rPh>
    <phoneticPr fontId="1"/>
  </si>
  <si>
    <t>eygmgn3626@yahoo.co.jp</t>
    <phoneticPr fontId="1"/>
  </si>
  <si>
    <t>小野　肇</t>
    <rPh sb="0" eb="2">
      <t>オノ</t>
    </rPh>
    <rPh sb="3" eb="4">
      <t>ハジメ</t>
    </rPh>
    <phoneticPr fontId="1"/>
  </si>
  <si>
    <t>2022.10.26</t>
    <phoneticPr fontId="1"/>
  </si>
  <si>
    <t>期限内に次の参加標準記録を突破した者。</t>
    <rPh sb="0" eb="3">
      <t>キゲンナイ</t>
    </rPh>
    <rPh sb="4" eb="5">
      <t>ツギ</t>
    </rPh>
    <rPh sb="6" eb="8">
      <t>サンカ</t>
    </rPh>
    <rPh sb="8" eb="10">
      <t>ヒョウジュン</t>
    </rPh>
    <rPh sb="10" eb="12">
      <t>キロク</t>
    </rPh>
    <rPh sb="13" eb="15">
      <t>トッパ</t>
    </rPh>
    <rPh sb="17" eb="18">
      <t>モノ</t>
    </rPh>
    <phoneticPr fontId="1"/>
  </si>
  <si>
    <t>第76回中国五県陸上競技対抗選手権大会</t>
    <rPh sb="0" eb="1">
      <t>ダイ</t>
    </rPh>
    <rPh sb="3" eb="4">
      <t>カイ</t>
    </rPh>
    <rPh sb="4" eb="6">
      <t>チュウゴク</t>
    </rPh>
    <rPh sb="6" eb="7">
      <t>ゴ</t>
    </rPh>
    <rPh sb="7" eb="8">
      <t>ケン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1"/>
  </si>
  <si>
    <t>★県選手権入賞者及び標準記録突破者申込書★</t>
    <rPh sb="1" eb="2">
      <t>ケン</t>
    </rPh>
    <rPh sb="2" eb="5">
      <t>センシュケン</t>
    </rPh>
    <rPh sb="5" eb="8">
      <t>ニュウショウシャ</t>
    </rPh>
    <rPh sb="8" eb="9">
      <t>オヨ</t>
    </rPh>
    <rPh sb="10" eb="17">
      <t>ヒョウジュンキロクトッパシャ</t>
    </rPh>
    <rPh sb="17" eb="20">
      <t>モウシコミショ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</si>
  <si>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</si>
  <si>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</si>
  <si>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>風力</t>
    <rPh sb="0" eb="2">
      <t>フウリョク</t>
    </rPh>
    <phoneticPr fontId="1"/>
  </si>
  <si>
    <t>県選順位</t>
    <rPh sb="0" eb="1">
      <t>ケン</t>
    </rPh>
    <rPh sb="1" eb="2">
      <t>セン</t>
    </rPh>
    <rPh sb="2" eb="4">
      <t>ジュンイ</t>
    </rPh>
    <phoneticPr fontId="1"/>
  </si>
  <si>
    <t>(例)090-8765-4321</t>
    <phoneticPr fontId="1"/>
  </si>
  <si>
    <t>〒730-0011　広島市中区基町４－１　(公財)広島県スポーツ協会内</t>
    <rPh sb="10" eb="13">
      <t>ヒロシマシ</t>
    </rPh>
    <rPh sb="13" eb="15">
      <t>ナカク</t>
    </rPh>
    <rPh sb="15" eb="17">
      <t>モトマチ</t>
    </rPh>
    <rPh sb="22" eb="24">
      <t>コウザイ</t>
    </rPh>
    <rPh sb="25" eb="27">
      <t>ヒロシマ</t>
    </rPh>
    <rPh sb="27" eb="28">
      <t>ケン</t>
    </rPh>
    <rPh sb="32" eb="34">
      <t>キョウカイ</t>
    </rPh>
    <rPh sb="34" eb="35">
      <t>ナイ</t>
    </rPh>
    <phoneticPr fontId="1"/>
  </si>
  <si>
    <t>ﾌﾘｶﾞﾅ</t>
    <phoneticPr fontId="1"/>
  </si>
  <si>
    <t>生年月日を入力してください。　　　(例)1998年11月08日生まれ→　生年の欄(ｾﾙ)へ1998,月日の欄(ｾﾙ)へ1108　と入力</t>
    <rPh sb="0" eb="1">
      <t>ウマ</t>
    </rPh>
    <rPh sb="1" eb="2">
      <t>トシ</t>
    </rPh>
    <rPh sb="2" eb="4">
      <t>ツキヒ</t>
    </rPh>
    <rPh sb="5" eb="7">
      <t>ニュウリョク</t>
    </rPh>
    <rPh sb="18" eb="19">
      <t>レイ</t>
    </rPh>
    <rPh sb="24" eb="25">
      <t>ネン</t>
    </rPh>
    <rPh sb="27" eb="28">
      <t>ガツ</t>
    </rPh>
    <rPh sb="30" eb="31">
      <t>ニチ</t>
    </rPh>
    <rPh sb="31" eb="32">
      <t>ウ</t>
    </rPh>
    <rPh sb="36" eb="37">
      <t>ウマ</t>
    </rPh>
    <rPh sb="37" eb="38">
      <t>トシ</t>
    </rPh>
    <rPh sb="39" eb="40">
      <t>ラン</t>
    </rPh>
    <rPh sb="50" eb="51">
      <t>ゲツ</t>
    </rPh>
    <rPh sb="51" eb="52">
      <t>ヒ</t>
    </rPh>
    <rPh sb="53" eb="54">
      <t>ラン</t>
    </rPh>
    <rPh sb="65" eb="67">
      <t>ニュウリョク</t>
    </rPh>
    <phoneticPr fontId="1"/>
  </si>
  <si>
    <r>
      <t>参加標準記録（期限：</t>
    </r>
    <r>
      <rPr>
        <u/>
        <sz val="11"/>
        <rFont val="HGｺﾞｼｯｸM"/>
        <family val="3"/>
        <charset val="128"/>
      </rPr>
      <t>2021年1月1日～</t>
    </r>
    <r>
      <rPr>
        <b/>
        <u/>
        <sz val="11"/>
        <color rgb="FFFF0000"/>
        <rFont val="HGｺﾞｼｯｸM"/>
        <family val="3"/>
        <charset val="128"/>
      </rPr>
      <t>2022年7月24日</t>
    </r>
    <r>
      <rPr>
        <sz val="11"/>
        <rFont val="HGｺﾞｼｯｸM"/>
        <family val="3"/>
        <charset val="128"/>
      </rPr>
      <t>）</t>
    </r>
    <rPh sb="0" eb="2">
      <t>サンカ</t>
    </rPh>
    <rPh sb="2" eb="4">
      <t>ヒョウジュン</t>
    </rPh>
    <rPh sb="4" eb="6">
      <t>キロク</t>
    </rPh>
    <rPh sb="7" eb="9">
      <t>キゲン</t>
    </rPh>
    <rPh sb="14" eb="15">
      <t>ネン</t>
    </rPh>
    <rPh sb="16" eb="17">
      <t>ガツ</t>
    </rPh>
    <rPh sb="18" eb="19">
      <t>ニチ</t>
    </rPh>
    <rPh sb="24" eb="25">
      <t>ネン</t>
    </rPh>
    <rPh sb="25" eb="26">
      <t>ヘイネン</t>
    </rPh>
    <rPh sb="26" eb="27">
      <t>ガツ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</si>
</sst>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#&quot;位&quot;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1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b/>
      <u val="double"/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color indexed="81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sz val="11"/>
      <color indexed="81"/>
      <name val="HGｺﾞｼｯｸM"/>
      <family val="3"/>
      <charset val="128"/>
    </font>
    <font>
      <u/>
      <sz val="14"/>
      <color rgb="FFFF0000"/>
      <name val="HGｺﾞｼｯｸM"/>
      <family val="3"/>
      <charset val="128"/>
    </font>
    <font>
      <u val="double"/>
      <sz val="14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u/>
      <sz val="11"/>
      <color rgb="FFFF0000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87">
    <xf numFmtId="0" fontId="0" fillId="0" borderId="0" xfId="0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righ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vertical="center" shrinkToFit="1"/>
    </xf>
    <xf numFmtId="0" fontId="2" fillId="4" borderId="1" xfId="0" applyFont="1" applyFill="1" applyBorder="1">
      <alignment vertical="center"/>
    </xf>
    <xf numFmtId="0" fontId="2" fillId="0" borderId="24" xfId="0" applyFont="1" applyBorder="1">
      <alignment vertical="center"/>
    </xf>
    <xf numFmtId="3" fontId="2" fillId="4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 applyProtection="1">
      <alignment horizontal="left" vertical="center" shrinkToFit="1"/>
      <protection locked="0"/>
    </xf>
    <xf numFmtId="49" fontId="1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 vertical="center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0" fontId="15" fillId="5" borderId="2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29" fillId="5" borderId="1" xfId="0" applyFont="1" applyFill="1" applyBorder="1" applyAlignment="1">
      <alignment horizontal="center" vertical="center" shrinkToFit="1"/>
    </xf>
    <xf numFmtId="0" fontId="15" fillId="0" borderId="2" xfId="0" applyFont="1" applyBorder="1" applyAlignment="1" applyProtection="1">
      <alignment vertical="center" shrinkToFit="1"/>
      <protection locked="0"/>
    </xf>
    <xf numFmtId="0" fontId="29" fillId="3" borderId="1" xfId="0" applyFont="1" applyFill="1" applyBorder="1" applyAlignment="1" applyProtection="1">
      <alignment horizontal="left" vertical="center"/>
      <protection locked="0"/>
    </xf>
    <xf numFmtId="49" fontId="29" fillId="3" borderId="1" xfId="0" applyNumberFormat="1" applyFont="1" applyFill="1" applyBorder="1" applyAlignment="1" applyProtection="1">
      <alignment horizontal="left" vertical="center"/>
      <protection locked="0"/>
    </xf>
    <xf numFmtId="49" fontId="15" fillId="3" borderId="1" xfId="0" applyNumberFormat="1" applyFont="1" applyFill="1" applyBorder="1" applyAlignment="1" applyProtection="1">
      <alignment horizontal="lef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176" fontId="15" fillId="0" borderId="0" xfId="0" applyNumberFormat="1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20" fontId="12" fillId="0" borderId="0" xfId="0" applyNumberFormat="1" applyFont="1" applyFill="1">
      <alignment vertical="center"/>
    </xf>
    <xf numFmtId="0" fontId="21" fillId="0" borderId="0" xfId="0" applyFont="1" applyFill="1">
      <alignment vertical="center"/>
    </xf>
    <xf numFmtId="0" fontId="12" fillId="0" borderId="16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177" fontId="2" fillId="8" borderId="1" xfId="0" applyNumberFormat="1" applyFont="1" applyFill="1" applyBorder="1" applyAlignment="1" applyProtection="1">
      <alignment horizontal="center" vertical="center"/>
      <protection locked="0"/>
    </xf>
    <xf numFmtId="177" fontId="15" fillId="8" borderId="1" xfId="0" applyNumberFormat="1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12" xfId="0" applyNumberFormat="1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8" borderId="1" xfId="0" applyFont="1" applyFill="1" applyBorder="1" applyAlignment="1" applyProtection="1">
      <alignment horizontal="left" vertical="center" shrinkToFit="1"/>
      <protection locked="0"/>
    </xf>
    <xf numFmtId="176" fontId="2" fillId="4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5" borderId="9" xfId="0" applyFont="1" applyFill="1" applyBorder="1" applyAlignment="1">
      <alignment horizontal="center" vertical="center" shrinkToFit="1"/>
    </xf>
    <xf numFmtId="0" fontId="15" fillId="8" borderId="9" xfId="0" applyFont="1" applyFill="1" applyBorder="1" applyAlignment="1" applyProtection="1">
      <alignment horizontal="left" vertical="center" shrinkToFit="1"/>
      <protection locked="0"/>
    </xf>
    <xf numFmtId="176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8" borderId="9" xfId="0" applyFont="1" applyFill="1" applyBorder="1" applyAlignment="1" applyProtection="1">
      <alignment horizontal="left" vertical="center" shrinkToFit="1"/>
      <protection locked="0"/>
    </xf>
    <xf numFmtId="0" fontId="2" fillId="8" borderId="1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8" borderId="2" xfId="0" applyFont="1" applyFill="1" applyBorder="1" applyAlignment="1" applyProtection="1">
      <alignment horizontal="left" vertical="center" shrinkToFit="1"/>
      <protection locked="0"/>
    </xf>
    <xf numFmtId="0" fontId="2" fillId="8" borderId="12" xfId="0" applyFont="1" applyFill="1" applyBorder="1" applyAlignment="1" applyProtection="1">
      <alignment horizontal="left" vertical="center" shrinkToFit="1"/>
      <protection locked="0"/>
    </xf>
    <xf numFmtId="0" fontId="2" fillId="7" borderId="2" xfId="0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shrinkToFit="1"/>
    </xf>
    <xf numFmtId="0" fontId="2" fillId="7" borderId="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Alignment="1">
      <alignment horizontal="left" vertical="center" shrinkToFit="1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</cellXfs>
  <cellStyles count="2">
    <cellStyle name="標準" xfId="0" builtinId="0"/>
    <cellStyle name="標準 5" xfId="1" xr:uid="{00000000-0005-0000-0000-000001000000}"/>
  </cellStyles>
  <dxfs count="2"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3"/>
  <sheetViews>
    <sheetView view="pageBreakPreview" zoomScaleNormal="100" zoomScaleSheetLayoutView="100" workbookViewId="0">
      <selection activeCell="H54" sqref="H54"/>
    </sheetView>
  </sheetViews>
  <sheetFormatPr defaultColWidth="9" defaultRowHeight="13.5" x14ac:dyDescent="0.15"/>
  <cols>
    <col min="1" max="1" width="10.25" style="12" customWidth="1"/>
    <col min="2" max="2" width="14.125" style="11" customWidth="1"/>
    <col min="3" max="3" width="43.375" style="10" customWidth="1"/>
    <col min="4" max="4" width="15.125" style="11" customWidth="1"/>
    <col min="5" max="5" width="44.375" style="11" customWidth="1"/>
    <col min="6" max="16384" width="9" style="11"/>
  </cols>
  <sheetData>
    <row r="1" spans="1:20" ht="18" customHeight="1" x14ac:dyDescent="0.15">
      <c r="A1" s="117" t="s">
        <v>160</v>
      </c>
      <c r="B1" s="117"/>
      <c r="C1" s="117"/>
      <c r="D1" s="117"/>
      <c r="E1" s="117"/>
    </row>
    <row r="2" spans="1:20" ht="18" customHeight="1" x14ac:dyDescent="0.15">
      <c r="A2" s="117" t="s">
        <v>106</v>
      </c>
      <c r="B2" s="117"/>
      <c r="C2" s="117"/>
      <c r="D2" s="117"/>
      <c r="E2" s="117"/>
    </row>
    <row r="3" spans="1:20" ht="18" customHeight="1" x14ac:dyDescent="0.15">
      <c r="A3" s="11"/>
      <c r="E3" s="19"/>
    </row>
    <row r="4" spans="1:20" ht="18" customHeight="1" x14ac:dyDescent="0.15">
      <c r="A4" s="11" t="s">
        <v>95</v>
      </c>
      <c r="E4" s="20"/>
    </row>
    <row r="5" spans="1:20" s="88" customFormat="1" ht="18" customHeight="1" x14ac:dyDescent="0.15">
      <c r="A5" s="87"/>
      <c r="B5" s="88" t="s">
        <v>82</v>
      </c>
      <c r="C5" s="89" t="s">
        <v>161</v>
      </c>
      <c r="T5" s="90"/>
    </row>
    <row r="6" spans="1:20" s="88" customFormat="1" ht="18" customHeight="1" x14ac:dyDescent="0.15">
      <c r="A6" s="87"/>
      <c r="B6" s="88" t="s">
        <v>83</v>
      </c>
      <c r="C6" s="88" t="s">
        <v>98</v>
      </c>
    </row>
    <row r="7" spans="1:20" s="88" customFormat="1" ht="18" customHeight="1" x14ac:dyDescent="0.15">
      <c r="A7" s="87"/>
      <c r="C7" s="88" t="s">
        <v>96</v>
      </c>
    </row>
    <row r="8" spans="1:20" s="88" customFormat="1" ht="18" customHeight="1" x14ac:dyDescent="0.15">
      <c r="A8" s="87"/>
      <c r="C8" s="88" t="s">
        <v>107</v>
      </c>
    </row>
    <row r="9" spans="1:20" s="88" customFormat="1" ht="18" customHeight="1" x14ac:dyDescent="0.15">
      <c r="A9" s="87"/>
      <c r="C9" s="91" t="s">
        <v>97</v>
      </c>
    </row>
    <row r="10" spans="1:20" s="88" customFormat="1" ht="10.5" customHeight="1" x14ac:dyDescent="0.15">
      <c r="A10" s="87"/>
      <c r="C10" s="91"/>
    </row>
    <row r="11" spans="1:20" s="88" customFormat="1" ht="18" customHeight="1" x14ac:dyDescent="0.15">
      <c r="A11" s="87"/>
      <c r="B11" s="92" t="s">
        <v>84</v>
      </c>
      <c r="C11" s="93" t="s">
        <v>162</v>
      </c>
      <c r="D11" s="94" t="s">
        <v>163</v>
      </c>
    </row>
    <row r="12" spans="1:20" s="88" customFormat="1" ht="18" customHeight="1" x14ac:dyDescent="0.15">
      <c r="B12" s="95" t="s">
        <v>85</v>
      </c>
      <c r="C12" s="96" t="s">
        <v>110</v>
      </c>
      <c r="D12" s="97" t="s">
        <v>86</v>
      </c>
    </row>
    <row r="13" spans="1:20" s="88" customFormat="1" ht="18" customHeight="1" x14ac:dyDescent="0.15">
      <c r="B13" s="95" t="s">
        <v>87</v>
      </c>
      <c r="C13" s="96" t="s">
        <v>88</v>
      </c>
      <c r="D13" s="97" t="s">
        <v>89</v>
      </c>
    </row>
    <row r="14" spans="1:20" s="88" customFormat="1" ht="18" customHeight="1" x14ac:dyDescent="0.15">
      <c r="B14" s="95" t="s">
        <v>90</v>
      </c>
      <c r="C14" s="96" t="s">
        <v>111</v>
      </c>
      <c r="D14" s="97" t="s">
        <v>100</v>
      </c>
    </row>
    <row r="15" spans="1:20" s="88" customFormat="1" ht="18" customHeight="1" x14ac:dyDescent="0.15">
      <c r="B15" s="95" t="s">
        <v>91</v>
      </c>
      <c r="C15" s="96" t="s">
        <v>111</v>
      </c>
      <c r="D15" s="97" t="s">
        <v>100</v>
      </c>
    </row>
    <row r="16" spans="1:20" s="88" customFormat="1" ht="18" customHeight="1" x14ac:dyDescent="0.15">
      <c r="B16" s="98" t="s">
        <v>92</v>
      </c>
      <c r="C16" s="99" t="s">
        <v>111</v>
      </c>
      <c r="D16" s="100" t="s">
        <v>100</v>
      </c>
    </row>
    <row r="17" spans="1:5" s="88" customFormat="1" ht="18" customHeight="1" x14ac:dyDescent="0.15">
      <c r="B17" s="88" t="s">
        <v>93</v>
      </c>
    </row>
    <row r="18" spans="1:5" s="88" customFormat="1" ht="18" customHeight="1" x14ac:dyDescent="0.15">
      <c r="B18" s="88" t="s">
        <v>101</v>
      </c>
      <c r="C18" s="88" t="s">
        <v>102</v>
      </c>
    </row>
    <row r="19" spans="1:5" s="88" customFormat="1" ht="18" customHeight="1" x14ac:dyDescent="0.15">
      <c r="B19" s="123"/>
      <c r="C19" s="123"/>
    </row>
    <row r="20" spans="1:5" s="88" customFormat="1" ht="35.25" customHeight="1" x14ac:dyDescent="0.15">
      <c r="B20" s="120" t="s">
        <v>116</v>
      </c>
      <c r="C20" s="120"/>
      <c r="D20" s="120"/>
      <c r="E20" s="120"/>
    </row>
    <row r="21" spans="1:5" s="88" customFormat="1" ht="16.899999999999999" customHeight="1" x14ac:dyDescent="0.15">
      <c r="B21" s="101" t="s">
        <v>104</v>
      </c>
      <c r="C21" s="102"/>
      <c r="D21" s="102"/>
      <c r="E21" s="102"/>
    </row>
    <row r="22" spans="1:5" s="88" customFormat="1" ht="18" customHeight="1" x14ac:dyDescent="0.15">
      <c r="B22" s="113" t="s">
        <v>173</v>
      </c>
      <c r="C22" s="114"/>
      <c r="D22" s="93"/>
      <c r="E22" s="94"/>
    </row>
    <row r="23" spans="1:5" s="88" customFormat="1" ht="18.75" customHeight="1" x14ac:dyDescent="0.15">
      <c r="B23" s="121" t="s">
        <v>103</v>
      </c>
      <c r="C23" s="122"/>
      <c r="D23" s="99" t="s">
        <v>117</v>
      </c>
      <c r="E23" s="100"/>
    </row>
    <row r="24" spans="1:5" s="88" customFormat="1" ht="18" customHeight="1" x14ac:dyDescent="0.15">
      <c r="A24" s="88" t="s">
        <v>94</v>
      </c>
    </row>
    <row r="25" spans="1:5" s="88" customFormat="1" ht="20.25" customHeight="1" x14ac:dyDescent="0.15">
      <c r="A25" s="87" t="s">
        <v>38</v>
      </c>
      <c r="B25" s="118" t="s">
        <v>108</v>
      </c>
      <c r="C25" s="118"/>
      <c r="D25" s="118"/>
      <c r="E25" s="118"/>
    </row>
    <row r="26" spans="1:5" s="88" customFormat="1" ht="18" customHeight="1" x14ac:dyDescent="0.15">
      <c r="B26" s="87" t="s">
        <v>109</v>
      </c>
      <c r="C26" s="103" t="s">
        <v>41</v>
      </c>
    </row>
    <row r="27" spans="1:5" s="88" customFormat="1" ht="18" customHeight="1" x14ac:dyDescent="0.15">
      <c r="A27" s="87"/>
      <c r="C27" s="103" t="s">
        <v>42</v>
      </c>
    </row>
    <row r="28" spans="1:5" s="88" customFormat="1" ht="18" customHeight="1" x14ac:dyDescent="0.15">
      <c r="C28" s="103" t="s">
        <v>43</v>
      </c>
    </row>
    <row r="29" spans="1:5" s="88" customFormat="1" ht="18" customHeight="1" x14ac:dyDescent="0.15">
      <c r="B29" s="88" t="s">
        <v>80</v>
      </c>
      <c r="C29" s="103"/>
    </row>
    <row r="30" spans="1:5" s="88" customFormat="1" ht="18" customHeight="1" x14ac:dyDescent="0.15">
      <c r="A30" s="87" t="s">
        <v>39</v>
      </c>
      <c r="B30" s="88" t="s">
        <v>47</v>
      </c>
      <c r="C30" s="103"/>
    </row>
    <row r="31" spans="1:5" s="88" customFormat="1" ht="18" customHeight="1" x14ac:dyDescent="0.15">
      <c r="A31" s="87" t="s">
        <v>44</v>
      </c>
      <c r="B31" s="88" t="s">
        <v>45</v>
      </c>
      <c r="C31" s="103"/>
      <c r="E31" s="88" t="s">
        <v>172</v>
      </c>
    </row>
    <row r="32" spans="1:5" s="88" customFormat="1" ht="18" customHeight="1" x14ac:dyDescent="0.15">
      <c r="A32" s="87" t="s">
        <v>118</v>
      </c>
      <c r="B32" s="103" t="s">
        <v>154</v>
      </c>
      <c r="C32" s="103"/>
    </row>
    <row r="33" spans="1:5" s="88" customFormat="1" ht="18" customHeight="1" x14ac:dyDescent="0.15">
      <c r="A33" s="87" t="s">
        <v>46</v>
      </c>
      <c r="B33" s="103" t="s">
        <v>119</v>
      </c>
      <c r="C33" s="103"/>
    </row>
    <row r="34" spans="1:5" s="88" customFormat="1" ht="18" customHeight="1" x14ac:dyDescent="0.15">
      <c r="A34" s="87"/>
      <c r="B34" s="87" t="s">
        <v>109</v>
      </c>
      <c r="C34" s="103" t="s">
        <v>120</v>
      </c>
    </row>
    <row r="35" spans="1:5" s="88" customFormat="1" ht="18" customHeight="1" x14ac:dyDescent="0.15">
      <c r="A35" s="87" t="s">
        <v>121</v>
      </c>
      <c r="B35" s="103" t="s">
        <v>175</v>
      </c>
      <c r="C35" s="103"/>
    </row>
    <row r="36" spans="1:5" s="88" customFormat="1" ht="18" customHeight="1" x14ac:dyDescent="0.15">
      <c r="A36" s="87" t="s">
        <v>155</v>
      </c>
      <c r="B36" s="103" t="s">
        <v>48</v>
      </c>
      <c r="C36" s="103"/>
    </row>
    <row r="37" spans="1:5" s="88" customFormat="1" ht="18" customHeight="1" x14ac:dyDescent="0.15">
      <c r="A37" s="87" t="s">
        <v>54</v>
      </c>
      <c r="B37" s="103" t="s">
        <v>158</v>
      </c>
      <c r="C37" s="103"/>
    </row>
    <row r="38" spans="1:5" s="88" customFormat="1" ht="18" customHeight="1" x14ac:dyDescent="0.15">
      <c r="A38" s="87"/>
      <c r="B38" s="103" t="s">
        <v>105</v>
      </c>
      <c r="C38" s="103"/>
    </row>
    <row r="39" spans="1:5" s="88" customFormat="1" ht="18" customHeight="1" x14ac:dyDescent="0.15">
      <c r="A39" s="87"/>
      <c r="B39" s="104" t="s">
        <v>49</v>
      </c>
      <c r="C39" s="103"/>
    </row>
    <row r="40" spans="1:5" s="88" customFormat="1" ht="18" customHeight="1" x14ac:dyDescent="0.15">
      <c r="A40" s="87"/>
      <c r="B40" s="87" t="s">
        <v>109</v>
      </c>
      <c r="C40" s="103" t="s">
        <v>50</v>
      </c>
    </row>
    <row r="41" spans="1:5" s="88" customFormat="1" ht="18" customHeight="1" x14ac:dyDescent="0.15">
      <c r="A41" s="87"/>
      <c r="B41" s="103"/>
      <c r="C41" s="103" t="s">
        <v>51</v>
      </c>
    </row>
    <row r="42" spans="1:5" s="88" customFormat="1" ht="18" customHeight="1" x14ac:dyDescent="0.15">
      <c r="A42" s="87"/>
      <c r="B42" s="103"/>
      <c r="C42" s="103" t="s">
        <v>122</v>
      </c>
    </row>
    <row r="43" spans="1:5" s="88" customFormat="1" ht="18" customHeight="1" x14ac:dyDescent="0.15">
      <c r="A43" s="87"/>
      <c r="B43" s="103"/>
      <c r="C43" s="103" t="s">
        <v>52</v>
      </c>
    </row>
    <row r="44" spans="1:5" s="88" customFormat="1" ht="18" customHeight="1" x14ac:dyDescent="0.15">
      <c r="A44" s="87"/>
      <c r="B44" s="103"/>
      <c r="C44" s="103" t="s">
        <v>55</v>
      </c>
    </row>
    <row r="45" spans="1:5" s="88" customFormat="1" ht="18" customHeight="1" x14ac:dyDescent="0.15">
      <c r="A45" s="87" t="s">
        <v>156</v>
      </c>
      <c r="B45" s="105" t="s">
        <v>112</v>
      </c>
      <c r="C45" s="103"/>
      <c r="D45" s="87" t="s">
        <v>40</v>
      </c>
      <c r="E45" s="103" t="s">
        <v>164</v>
      </c>
    </row>
    <row r="46" spans="1:5" s="88" customFormat="1" ht="18" customHeight="1" x14ac:dyDescent="0.15">
      <c r="A46" s="87" t="s">
        <v>157</v>
      </c>
      <c r="B46" s="103" t="s">
        <v>53</v>
      </c>
      <c r="C46" s="88" t="s">
        <v>56</v>
      </c>
    </row>
    <row r="47" spans="1:5" s="88" customFormat="1" ht="18" customHeight="1" x14ac:dyDescent="0.15">
      <c r="A47" s="87"/>
      <c r="B47" s="103"/>
      <c r="C47" s="103" t="s">
        <v>57</v>
      </c>
    </row>
    <row r="48" spans="1:5" s="88" customFormat="1" ht="18" customHeight="1" x14ac:dyDescent="0.15">
      <c r="A48" s="87"/>
      <c r="B48" s="103"/>
      <c r="C48" s="104" t="s">
        <v>58</v>
      </c>
    </row>
    <row r="49" spans="1:5" s="88" customFormat="1" ht="18" customHeight="1" x14ac:dyDescent="0.15">
      <c r="A49" s="87"/>
      <c r="C49" s="104" t="s">
        <v>59</v>
      </c>
    </row>
    <row r="50" spans="1:5" s="88" customFormat="1" ht="18" customHeight="1" x14ac:dyDescent="0.15">
      <c r="A50" s="103" t="s">
        <v>113</v>
      </c>
      <c r="C50" s="104"/>
    </row>
    <row r="51" spans="1:5" s="88" customFormat="1" ht="18" customHeight="1" x14ac:dyDescent="0.15">
      <c r="A51" s="87" t="s">
        <v>123</v>
      </c>
      <c r="B51" s="88" t="s">
        <v>77</v>
      </c>
      <c r="C51" s="88" t="s">
        <v>165</v>
      </c>
    </row>
    <row r="52" spans="1:5" s="88" customFormat="1" ht="18" customHeight="1" x14ac:dyDescent="0.15">
      <c r="A52" s="87" t="s">
        <v>124</v>
      </c>
      <c r="B52" s="88" t="s">
        <v>176</v>
      </c>
      <c r="C52" s="106"/>
    </row>
    <row r="53" spans="1:5" s="88" customFormat="1" ht="18" customHeight="1" x14ac:dyDescent="0.15">
      <c r="A53" s="87"/>
      <c r="B53" s="88" t="s">
        <v>0</v>
      </c>
      <c r="C53" s="103"/>
      <c r="D53" s="88" t="s">
        <v>4</v>
      </c>
    </row>
    <row r="54" spans="1:5" s="88" customFormat="1" ht="18" customHeight="1" x14ac:dyDescent="0.15">
      <c r="A54" s="87"/>
      <c r="B54" s="107" t="s">
        <v>2</v>
      </c>
      <c r="C54" s="107" t="s">
        <v>78</v>
      </c>
      <c r="D54" s="107" t="s">
        <v>2</v>
      </c>
      <c r="E54" s="107" t="s">
        <v>79</v>
      </c>
    </row>
    <row r="55" spans="1:5" s="88" customFormat="1" ht="18" customHeight="1" x14ac:dyDescent="0.15">
      <c r="A55" s="87"/>
      <c r="B55" s="108" t="s">
        <v>125</v>
      </c>
      <c r="C55" s="109">
        <v>10.84</v>
      </c>
      <c r="D55" s="108" t="s">
        <v>125</v>
      </c>
      <c r="E55" s="108">
        <v>12.54</v>
      </c>
    </row>
    <row r="56" spans="1:5" s="88" customFormat="1" ht="18" customHeight="1" x14ac:dyDescent="0.15">
      <c r="A56" s="87"/>
      <c r="B56" s="108" t="s">
        <v>126</v>
      </c>
      <c r="C56" s="109">
        <v>21.94</v>
      </c>
      <c r="D56" s="108" t="s">
        <v>126</v>
      </c>
      <c r="E56" s="108">
        <v>25.74</v>
      </c>
    </row>
    <row r="57" spans="1:5" s="88" customFormat="1" ht="18" customHeight="1" x14ac:dyDescent="0.15">
      <c r="A57" s="87"/>
      <c r="B57" s="108" t="s">
        <v>127</v>
      </c>
      <c r="C57" s="109">
        <v>48.84</v>
      </c>
      <c r="D57" s="108" t="s">
        <v>127</v>
      </c>
      <c r="E57" s="108">
        <v>59.24</v>
      </c>
    </row>
    <row r="58" spans="1:5" s="88" customFormat="1" ht="18" customHeight="1" x14ac:dyDescent="0.15">
      <c r="A58" s="87"/>
      <c r="B58" s="108" t="s">
        <v>128</v>
      </c>
      <c r="C58" s="109" t="s">
        <v>129</v>
      </c>
      <c r="D58" s="108" t="s">
        <v>128</v>
      </c>
      <c r="E58" s="108" t="s">
        <v>130</v>
      </c>
    </row>
    <row r="59" spans="1:5" s="88" customFormat="1" ht="18" customHeight="1" x14ac:dyDescent="0.15">
      <c r="A59" s="87"/>
      <c r="B59" s="108" t="s">
        <v>131</v>
      </c>
      <c r="C59" s="109" t="s">
        <v>132</v>
      </c>
      <c r="D59" s="108" t="s">
        <v>131</v>
      </c>
      <c r="E59" s="108" t="s">
        <v>133</v>
      </c>
    </row>
    <row r="60" spans="1:5" s="88" customFormat="1" ht="18" customHeight="1" x14ac:dyDescent="0.15">
      <c r="A60" s="87"/>
      <c r="B60" s="108" t="s">
        <v>134</v>
      </c>
      <c r="C60" s="109" t="s">
        <v>135</v>
      </c>
      <c r="D60" s="108" t="s">
        <v>134</v>
      </c>
      <c r="E60" s="108" t="s">
        <v>136</v>
      </c>
    </row>
    <row r="61" spans="1:5" s="88" customFormat="1" ht="18" customHeight="1" x14ac:dyDescent="0.15">
      <c r="A61" s="87"/>
      <c r="B61" s="108" t="s">
        <v>137</v>
      </c>
      <c r="C61" s="109" t="s">
        <v>138</v>
      </c>
      <c r="D61" s="108" t="s">
        <v>137</v>
      </c>
      <c r="E61" s="108" t="s">
        <v>139</v>
      </c>
    </row>
    <row r="62" spans="1:5" s="88" customFormat="1" ht="18" customHeight="1" x14ac:dyDescent="0.15">
      <c r="A62" s="87"/>
      <c r="B62" s="108" t="s">
        <v>140</v>
      </c>
      <c r="C62" s="109">
        <v>15.14</v>
      </c>
      <c r="D62" s="108" t="s">
        <v>141</v>
      </c>
      <c r="E62" s="108">
        <v>15.34</v>
      </c>
    </row>
    <row r="63" spans="1:5" s="88" customFormat="1" ht="18" customHeight="1" x14ac:dyDescent="0.15">
      <c r="A63" s="87"/>
      <c r="B63" s="108" t="s">
        <v>142</v>
      </c>
      <c r="C63" s="109">
        <v>54.14</v>
      </c>
      <c r="D63" s="108" t="s">
        <v>142</v>
      </c>
      <c r="E63" s="108" t="s">
        <v>143</v>
      </c>
    </row>
    <row r="64" spans="1:5" s="88" customFormat="1" ht="18" customHeight="1" x14ac:dyDescent="0.15">
      <c r="A64" s="87"/>
      <c r="B64" s="108" t="s">
        <v>144</v>
      </c>
      <c r="C64" s="109" t="s">
        <v>145</v>
      </c>
      <c r="D64" s="124"/>
      <c r="E64" s="125"/>
    </row>
    <row r="65" spans="1:8" s="88" customFormat="1" ht="18" customHeight="1" x14ac:dyDescent="0.15">
      <c r="A65" s="87"/>
      <c r="B65" s="108" t="s">
        <v>146</v>
      </c>
      <c r="C65" s="109" t="s">
        <v>147</v>
      </c>
      <c r="D65" s="108" t="s">
        <v>146</v>
      </c>
      <c r="E65" s="109" t="s">
        <v>148</v>
      </c>
      <c r="G65" s="110"/>
      <c r="H65" s="111"/>
    </row>
    <row r="66" spans="1:8" s="88" customFormat="1" ht="18" customHeight="1" x14ac:dyDescent="0.15">
      <c r="A66" s="87"/>
      <c r="B66" s="108" t="s">
        <v>21</v>
      </c>
      <c r="C66" s="109">
        <v>2</v>
      </c>
      <c r="D66" s="108" t="s">
        <v>21</v>
      </c>
      <c r="E66" s="109">
        <v>1.63</v>
      </c>
      <c r="G66" s="21"/>
      <c r="H66" s="21"/>
    </row>
    <row r="67" spans="1:8" s="88" customFormat="1" ht="18" customHeight="1" x14ac:dyDescent="0.15">
      <c r="A67" s="87"/>
      <c r="B67" s="108" t="s">
        <v>22</v>
      </c>
      <c r="C67" s="109">
        <v>4.5</v>
      </c>
      <c r="D67" s="108" t="s">
        <v>22</v>
      </c>
      <c r="E67" s="109">
        <v>2.4</v>
      </c>
      <c r="G67" s="17"/>
      <c r="H67" s="18"/>
    </row>
    <row r="68" spans="1:8" s="88" customFormat="1" ht="18" customHeight="1" x14ac:dyDescent="0.15">
      <c r="A68" s="87"/>
      <c r="B68" s="108" t="s">
        <v>23</v>
      </c>
      <c r="C68" s="109">
        <v>7.1</v>
      </c>
      <c r="D68" s="108" t="s">
        <v>23</v>
      </c>
      <c r="E68" s="109">
        <v>5.6</v>
      </c>
      <c r="G68" s="17"/>
      <c r="H68" s="13"/>
    </row>
    <row r="69" spans="1:8" s="88" customFormat="1" ht="18" customHeight="1" x14ac:dyDescent="0.15">
      <c r="A69" s="87"/>
      <c r="B69" s="108" t="s">
        <v>24</v>
      </c>
      <c r="C69" s="109">
        <v>14.6</v>
      </c>
      <c r="D69" s="108" t="s">
        <v>24</v>
      </c>
      <c r="E69" s="109">
        <v>10.5</v>
      </c>
      <c r="G69" s="17"/>
      <c r="H69" s="13"/>
    </row>
    <row r="70" spans="1:8" s="88" customFormat="1" ht="18" customHeight="1" x14ac:dyDescent="0.15">
      <c r="A70" s="87"/>
      <c r="B70" s="108" t="s">
        <v>25</v>
      </c>
      <c r="C70" s="109">
        <v>12.8</v>
      </c>
      <c r="D70" s="108" t="s">
        <v>25</v>
      </c>
      <c r="E70" s="109">
        <v>11.2</v>
      </c>
      <c r="G70" s="17"/>
      <c r="H70" s="13"/>
    </row>
    <row r="71" spans="1:8" s="88" customFormat="1" ht="18" customHeight="1" x14ac:dyDescent="0.15">
      <c r="A71" s="87"/>
      <c r="B71" s="108" t="s">
        <v>26</v>
      </c>
      <c r="C71" s="109">
        <v>38</v>
      </c>
      <c r="D71" s="108" t="s">
        <v>26</v>
      </c>
      <c r="E71" s="109">
        <v>36</v>
      </c>
      <c r="G71" s="17"/>
      <c r="H71" s="13"/>
    </row>
    <row r="72" spans="1:8" s="88" customFormat="1" ht="18" customHeight="1" x14ac:dyDescent="0.15">
      <c r="A72" s="87"/>
      <c r="B72" s="108" t="s">
        <v>35</v>
      </c>
      <c r="C72" s="109">
        <v>48</v>
      </c>
      <c r="D72" s="108" t="s">
        <v>35</v>
      </c>
      <c r="E72" s="109">
        <v>30</v>
      </c>
      <c r="G72" s="17"/>
      <c r="H72" s="13"/>
    </row>
    <row r="73" spans="1:8" s="88" customFormat="1" ht="18" customHeight="1" x14ac:dyDescent="0.15">
      <c r="A73" s="87"/>
      <c r="B73" s="108" t="s">
        <v>27</v>
      </c>
      <c r="C73" s="109">
        <v>62</v>
      </c>
      <c r="D73" s="108" t="s">
        <v>27</v>
      </c>
      <c r="E73" s="109">
        <v>42</v>
      </c>
      <c r="G73" s="21"/>
      <c r="H73" s="21"/>
    </row>
    <row r="74" spans="1:8" s="88" customFormat="1" ht="18" customHeight="1" x14ac:dyDescent="0.15">
      <c r="A74" s="87"/>
      <c r="B74" s="108" t="s">
        <v>149</v>
      </c>
      <c r="C74" s="109">
        <v>42.14</v>
      </c>
      <c r="D74" s="108" t="s">
        <v>149</v>
      </c>
      <c r="E74" s="109">
        <v>49.34</v>
      </c>
      <c r="G74" s="17"/>
      <c r="H74" s="18"/>
    </row>
    <row r="75" spans="1:8" s="88" customFormat="1" ht="18" customHeight="1" x14ac:dyDescent="0.15">
      <c r="A75" s="87"/>
      <c r="B75" s="108" t="s">
        <v>150</v>
      </c>
      <c r="C75" s="112" t="s">
        <v>151</v>
      </c>
      <c r="D75" s="108" t="s">
        <v>150</v>
      </c>
      <c r="E75" s="109" t="s">
        <v>152</v>
      </c>
      <c r="G75" s="17"/>
      <c r="H75" s="13"/>
    </row>
    <row r="76" spans="1:8" ht="14.25" x14ac:dyDescent="0.15">
      <c r="G76" s="17"/>
      <c r="H76" s="13"/>
    </row>
    <row r="77" spans="1:8" ht="14.25" x14ac:dyDescent="0.15">
      <c r="G77" s="17"/>
      <c r="H77" s="13"/>
    </row>
    <row r="78" spans="1:8" ht="14.25" x14ac:dyDescent="0.15">
      <c r="G78" s="17"/>
      <c r="H78" s="13"/>
    </row>
    <row r="79" spans="1:8" ht="14.25" x14ac:dyDescent="0.15">
      <c r="G79" s="17"/>
      <c r="H79" s="13"/>
    </row>
    <row r="80" spans="1:8" ht="14.25" x14ac:dyDescent="0.15">
      <c r="G80" s="16"/>
      <c r="H80" s="16"/>
    </row>
    <row r="81" spans="7:8" ht="14.25" x14ac:dyDescent="0.15">
      <c r="G81" s="119"/>
      <c r="H81" s="119"/>
    </row>
    <row r="104" spans="7:8" ht="14.25" x14ac:dyDescent="0.15">
      <c r="G104" s="17"/>
      <c r="H104" s="13"/>
    </row>
    <row r="105" spans="7:8" ht="14.25" x14ac:dyDescent="0.15">
      <c r="G105" s="17"/>
      <c r="H105" s="13"/>
    </row>
    <row r="106" spans="7:8" ht="14.25" x14ac:dyDescent="0.15">
      <c r="G106" s="17"/>
      <c r="H106" s="13"/>
    </row>
    <row r="107" spans="7:8" ht="14.25" x14ac:dyDescent="0.15">
      <c r="G107" s="17"/>
      <c r="H107" s="13"/>
    </row>
    <row r="108" spans="7:8" ht="14.25" x14ac:dyDescent="0.15">
      <c r="G108" s="17"/>
      <c r="H108" s="13"/>
    </row>
    <row r="109" spans="7:8" ht="14.25" x14ac:dyDescent="0.15">
      <c r="G109" s="16"/>
      <c r="H109" s="16"/>
    </row>
    <row r="110" spans="7:8" ht="14.25" x14ac:dyDescent="0.15">
      <c r="G110" s="16"/>
      <c r="H110" s="16"/>
    </row>
    <row r="111" spans="7:8" ht="14.25" x14ac:dyDescent="0.15">
      <c r="G111" s="17"/>
      <c r="H111" s="18"/>
    </row>
    <row r="112" spans="7:8" ht="14.25" x14ac:dyDescent="0.15">
      <c r="G112" s="17"/>
      <c r="H112" s="18"/>
    </row>
    <row r="113" spans="7:8" ht="14.25" x14ac:dyDescent="0.15">
      <c r="G113" s="17"/>
      <c r="H113" s="18"/>
    </row>
  </sheetData>
  <sheetProtection algorithmName="SHA-512" hashValue="VDiq2Kj97QDU0UPxvHpaov0dVFuhBIKrRu5G/Q/bPq68kF42f9TECF8T7m2uYCv3e9TNCXzE4jdVuw4+st/r/Q==" saltValue="XD04/m/it2UY2cg1AXnXrg==" spinCount="100000" sheet="1" objects="1" scenarios="1" selectLockedCells="1" selectUnlockedCells="1"/>
  <mergeCells count="8">
    <mergeCell ref="A1:E1"/>
    <mergeCell ref="B25:E25"/>
    <mergeCell ref="A2:E2"/>
    <mergeCell ref="G81:H81"/>
    <mergeCell ref="B20:E20"/>
    <mergeCell ref="B23:C23"/>
    <mergeCell ref="B19:C19"/>
    <mergeCell ref="D64:E64"/>
  </mergeCells>
  <phoneticPr fontId="1"/>
  <printOptions horizontalCentered="1"/>
  <pageMargins left="0.23622047244094491" right="0.19685039370078741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F6E2-8FD9-477D-8884-8C4C046B82A7}">
  <sheetPr>
    <tabColor rgb="FF00B0F0"/>
    <pageSetUpPr fitToPage="1"/>
  </sheetPr>
  <dimension ref="A1:AC114"/>
  <sheetViews>
    <sheetView tabSelected="1" view="pageBreakPreview" zoomScale="90" zoomScaleNormal="100" zoomScaleSheetLayoutView="90" workbookViewId="0">
      <selection activeCell="R59" sqref="R59:U59"/>
    </sheetView>
  </sheetViews>
  <sheetFormatPr defaultColWidth="9" defaultRowHeight="14.25" x14ac:dyDescent="0.15"/>
  <cols>
    <col min="1" max="1" width="3.25" style="22" customWidth="1"/>
    <col min="2" max="2" width="3" style="23" customWidth="1"/>
    <col min="3" max="3" width="11.875" style="22" customWidth="1"/>
    <col min="4" max="4" width="9" style="22" customWidth="1"/>
    <col min="5" max="6" width="15.5" style="22" customWidth="1"/>
    <col min="7" max="7" width="15.125" style="25" customWidth="1"/>
    <col min="8" max="9" width="6.5" style="25" customWidth="1"/>
    <col min="10" max="11" width="7" style="25" customWidth="1"/>
    <col min="12" max="13" width="7" style="25" hidden="1" customWidth="1"/>
    <col min="14" max="15" width="7" style="22" customWidth="1"/>
    <col min="16" max="16" width="7.5" style="22" customWidth="1"/>
    <col min="17" max="17" width="6" style="22" customWidth="1"/>
    <col min="18" max="18" width="6.375" style="23" customWidth="1"/>
    <col min="19" max="20" width="5.75" style="22" customWidth="1"/>
    <col min="21" max="21" width="6.375" style="22" customWidth="1"/>
    <col min="22" max="22" width="15" style="22" customWidth="1"/>
    <col min="23" max="23" width="13.375" style="25" customWidth="1"/>
    <col min="24" max="24" width="14.5" style="25" customWidth="1"/>
    <col min="25" max="25" width="17.25" style="25" customWidth="1"/>
    <col min="26" max="26" width="9.25" style="22" customWidth="1"/>
    <col min="27" max="27" width="10" style="22" bestFit="1" customWidth="1"/>
    <col min="28" max="33" width="11.125" style="22" customWidth="1"/>
    <col min="34" max="46" width="3" style="22" customWidth="1"/>
    <col min="47" max="16384" width="9" style="22"/>
  </cols>
  <sheetData>
    <row r="1" spans="1:29" ht="22.5" customHeight="1" x14ac:dyDescent="0.15">
      <c r="C1" s="174" t="s">
        <v>166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W1" s="24" t="s">
        <v>174</v>
      </c>
      <c r="X1" s="175"/>
      <c r="Y1" s="176"/>
      <c r="Z1" s="177"/>
      <c r="AA1" s="25"/>
    </row>
    <row r="2" spans="1:29" ht="22.5" customHeight="1" x14ac:dyDescent="0.15">
      <c r="C2" s="178" t="s">
        <v>167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W2" s="26" t="s">
        <v>7</v>
      </c>
      <c r="X2" s="179"/>
      <c r="Y2" s="180"/>
      <c r="Z2" s="181"/>
      <c r="AA2" s="1"/>
    </row>
    <row r="3" spans="1:29" ht="18" customHeight="1" x14ac:dyDescent="0.15">
      <c r="B3" s="182"/>
      <c r="C3" s="182"/>
      <c r="D3" s="182"/>
      <c r="E3" s="182"/>
      <c r="F3" s="182"/>
      <c r="G3" s="182"/>
      <c r="H3" s="27"/>
      <c r="I3" s="27"/>
      <c r="J3" s="160" t="s">
        <v>10</v>
      </c>
      <c r="K3" s="161"/>
      <c r="L3" s="28"/>
      <c r="M3" s="28"/>
      <c r="N3" s="183" t="s">
        <v>12</v>
      </c>
      <c r="O3" s="160" t="s">
        <v>11</v>
      </c>
      <c r="P3" s="161"/>
      <c r="Q3" s="185" t="s">
        <v>12</v>
      </c>
      <c r="R3" s="186"/>
      <c r="S3" s="160" t="s">
        <v>9</v>
      </c>
      <c r="T3" s="161"/>
      <c r="U3" s="162" t="s">
        <v>12</v>
      </c>
      <c r="V3" s="163" t="s">
        <v>8</v>
      </c>
      <c r="W3" s="164" t="s">
        <v>6</v>
      </c>
      <c r="X3" s="166"/>
      <c r="Y3" s="167"/>
      <c r="Z3" s="168"/>
    </row>
    <row r="4" spans="1:29" ht="16.5" customHeight="1" x14ac:dyDescent="0.15">
      <c r="A4" s="29"/>
      <c r="B4" s="29"/>
      <c r="C4" s="29"/>
      <c r="D4" s="29"/>
      <c r="E4" s="29"/>
      <c r="F4" s="29"/>
      <c r="G4" s="30"/>
      <c r="H4" s="30"/>
      <c r="I4" s="30"/>
      <c r="J4" s="31" t="s">
        <v>30</v>
      </c>
      <c r="K4" s="32" t="s">
        <v>31</v>
      </c>
      <c r="L4" s="33"/>
      <c r="M4" s="33"/>
      <c r="N4" s="184"/>
      <c r="O4" s="31" t="s">
        <v>30</v>
      </c>
      <c r="P4" s="32" t="s">
        <v>31</v>
      </c>
      <c r="Q4" s="185"/>
      <c r="R4" s="186"/>
      <c r="S4" s="31" t="s">
        <v>30</v>
      </c>
      <c r="T4" s="32" t="s">
        <v>31</v>
      </c>
      <c r="U4" s="162"/>
      <c r="V4" s="163"/>
      <c r="W4" s="165"/>
      <c r="X4" s="169"/>
      <c r="Y4" s="170"/>
      <c r="Z4" s="171"/>
      <c r="AA4" s="25" t="s">
        <v>99</v>
      </c>
    </row>
    <row r="5" spans="1:29" ht="16.5" customHeight="1" x14ac:dyDescent="0.15">
      <c r="A5" s="29"/>
      <c r="B5" s="29"/>
      <c r="C5" s="29"/>
      <c r="D5" s="34">
        <f>+$AA$2</f>
        <v>0</v>
      </c>
      <c r="E5" s="34">
        <f>+$X$2</f>
        <v>0</v>
      </c>
      <c r="F5" s="34">
        <f>+$X$1</f>
        <v>0</v>
      </c>
      <c r="G5" s="35">
        <f>+$X$3</f>
        <v>0</v>
      </c>
      <c r="H5" s="30"/>
      <c r="I5" s="30"/>
      <c r="J5" s="36">
        <f>IF(B6=0,0,INT(SUMPRODUCT(1/SUBSTITUTE(COUNTIF(Z8:Z47,Z8:Z47),0,100))-0.5))</f>
        <v>0</v>
      </c>
      <c r="K5" s="36">
        <f>INT(SUMPRODUCT(1/SUBSTITUTE(COUNTIF(Z50:Z88,Z50:Z88),0,100))-0.5)</f>
        <v>0</v>
      </c>
      <c r="L5" s="37"/>
      <c r="M5" s="37"/>
      <c r="N5" s="38">
        <f>+J5+K5</f>
        <v>0</v>
      </c>
      <c r="O5" s="37">
        <f>SUM(B8:B25)</f>
        <v>0</v>
      </c>
      <c r="P5" s="37">
        <f>SUM(B50:B66)</f>
        <v>0</v>
      </c>
      <c r="Q5" s="39">
        <f>SUM(O5:P5)</f>
        <v>0</v>
      </c>
      <c r="R5" s="40"/>
      <c r="S5" s="39">
        <f>SUM(B28:B42)</f>
        <v>0</v>
      </c>
      <c r="T5" s="39">
        <f>SUM(B69:B83)</f>
        <v>0</v>
      </c>
      <c r="U5" s="39">
        <f>SUM(S5:T5)</f>
        <v>0</v>
      </c>
      <c r="V5" s="41">
        <f>+O5*2000+P5*2000+S5*3000+T5*3000</f>
        <v>0</v>
      </c>
      <c r="W5" s="172" t="s">
        <v>5</v>
      </c>
      <c r="X5" s="173"/>
      <c r="Y5" s="1"/>
    </row>
    <row r="6" spans="1:29" ht="16.5" customHeight="1" x14ac:dyDescent="0.15">
      <c r="B6" s="34">
        <f>IF(B7&gt;0,1,0)</f>
        <v>0</v>
      </c>
      <c r="C6" s="22" t="s">
        <v>0</v>
      </c>
      <c r="O6" s="25"/>
      <c r="S6" s="42"/>
      <c r="T6" s="42"/>
      <c r="V6" s="42"/>
      <c r="W6" s="43"/>
      <c r="X6" s="43"/>
      <c r="Y6" s="43"/>
      <c r="Z6" s="25"/>
    </row>
    <row r="7" spans="1:29" ht="19.5" customHeight="1" x14ac:dyDescent="0.15">
      <c r="A7" s="34"/>
      <c r="B7" s="34">
        <f>SUM(B8:B66)</f>
        <v>0</v>
      </c>
      <c r="C7" s="44" t="s">
        <v>2</v>
      </c>
      <c r="D7" s="44" t="s">
        <v>1</v>
      </c>
      <c r="E7" s="45" t="s">
        <v>114</v>
      </c>
      <c r="F7" s="45" t="s">
        <v>153</v>
      </c>
      <c r="G7" s="45" t="s">
        <v>115</v>
      </c>
      <c r="H7" s="46" t="s">
        <v>159</v>
      </c>
      <c r="I7" s="47" t="s">
        <v>168</v>
      </c>
      <c r="J7" s="47" t="s">
        <v>169</v>
      </c>
      <c r="K7" s="156" t="s">
        <v>7</v>
      </c>
      <c r="L7" s="157"/>
      <c r="M7" s="157"/>
      <c r="N7" s="158"/>
      <c r="O7" s="156" t="s">
        <v>3</v>
      </c>
      <c r="P7" s="158"/>
      <c r="Q7" s="48" t="s">
        <v>170</v>
      </c>
      <c r="R7" s="159" t="s">
        <v>60</v>
      </c>
      <c r="S7" s="159"/>
      <c r="T7" s="159"/>
      <c r="U7" s="159"/>
      <c r="V7" s="49" t="s">
        <v>61</v>
      </c>
      <c r="W7" s="49" t="s">
        <v>171</v>
      </c>
    </row>
    <row r="8" spans="1:29" ht="19.5" customHeight="1" x14ac:dyDescent="0.15">
      <c r="A8" s="34">
        <f>IF(C8&gt;1,1,0)</f>
        <v>0</v>
      </c>
      <c r="B8" s="34">
        <f>IF(C8&gt;1,1,0)</f>
        <v>0</v>
      </c>
      <c r="C8" s="50"/>
      <c r="D8" s="2"/>
      <c r="E8" s="3"/>
      <c r="F8" s="3"/>
      <c r="G8" s="4"/>
      <c r="H8" s="51"/>
      <c r="I8" s="51"/>
      <c r="J8" s="52"/>
      <c r="K8" s="126" t="str">
        <f>IF(O8=""," ",$X$2)</f>
        <v xml:space="preserve"> </v>
      </c>
      <c r="L8" s="127"/>
      <c r="M8" s="127"/>
      <c r="N8" s="128"/>
      <c r="O8" s="134"/>
      <c r="P8" s="136"/>
      <c r="Q8" s="53"/>
      <c r="R8" s="147"/>
      <c r="S8" s="147"/>
      <c r="T8" s="147"/>
      <c r="U8" s="147"/>
      <c r="V8" s="15"/>
      <c r="W8" s="115"/>
      <c r="Z8" s="34">
        <f t="shared" ref="Z8:Z26" si="0">IF(D8="登録番号",0,D8)</f>
        <v>0</v>
      </c>
      <c r="AB8" s="22" t="s">
        <v>13</v>
      </c>
      <c r="AC8" s="29" t="s">
        <v>13</v>
      </c>
    </row>
    <row r="9" spans="1:29" ht="19.5" customHeight="1" x14ac:dyDescent="0.15">
      <c r="A9" s="34">
        <f t="shared" ref="A9:A25" si="1">IF(C9&gt;1,1,0)</f>
        <v>0</v>
      </c>
      <c r="B9" s="34">
        <f t="shared" ref="B9:B25" si="2">IF(C9&gt;1,1,0)</f>
        <v>0</v>
      </c>
      <c r="C9" s="50"/>
      <c r="D9" s="2"/>
      <c r="E9" s="3"/>
      <c r="F9" s="3"/>
      <c r="G9" s="4"/>
      <c r="H9" s="51"/>
      <c r="I9" s="51"/>
      <c r="J9" s="52"/>
      <c r="K9" s="126" t="str">
        <f t="shared" ref="K9:K25" si="3">IF(O9=""," ",$X$2)</f>
        <v xml:space="preserve"> </v>
      </c>
      <c r="L9" s="127"/>
      <c r="M9" s="127"/>
      <c r="N9" s="128"/>
      <c r="O9" s="134"/>
      <c r="P9" s="136"/>
      <c r="Q9" s="53"/>
      <c r="R9" s="147"/>
      <c r="S9" s="147"/>
      <c r="T9" s="147"/>
      <c r="U9" s="147"/>
      <c r="V9" s="15"/>
      <c r="W9" s="115"/>
      <c r="Z9" s="34">
        <f t="shared" si="0"/>
        <v>0</v>
      </c>
      <c r="AB9" s="22" t="s">
        <v>14</v>
      </c>
      <c r="AC9" s="29" t="s">
        <v>14</v>
      </c>
    </row>
    <row r="10" spans="1:29" ht="19.5" customHeight="1" x14ac:dyDescent="0.15">
      <c r="A10" s="34">
        <f t="shared" si="1"/>
        <v>0</v>
      </c>
      <c r="B10" s="34">
        <f t="shared" si="2"/>
        <v>0</v>
      </c>
      <c r="C10" s="50"/>
      <c r="D10" s="2"/>
      <c r="E10" s="3"/>
      <c r="F10" s="3"/>
      <c r="G10" s="4"/>
      <c r="H10" s="51"/>
      <c r="I10" s="51"/>
      <c r="J10" s="52"/>
      <c r="K10" s="126" t="str">
        <f t="shared" si="3"/>
        <v xml:space="preserve"> </v>
      </c>
      <c r="L10" s="127"/>
      <c r="M10" s="127"/>
      <c r="N10" s="128"/>
      <c r="O10" s="134"/>
      <c r="P10" s="136"/>
      <c r="Q10" s="53"/>
      <c r="R10" s="147"/>
      <c r="S10" s="147"/>
      <c r="T10" s="147"/>
      <c r="U10" s="147"/>
      <c r="V10" s="15"/>
      <c r="W10" s="115"/>
      <c r="Z10" s="34">
        <f t="shared" si="0"/>
        <v>0</v>
      </c>
      <c r="AB10" s="22" t="s">
        <v>15</v>
      </c>
      <c r="AC10" s="29" t="s">
        <v>15</v>
      </c>
    </row>
    <row r="11" spans="1:29" ht="19.5" customHeight="1" x14ac:dyDescent="0.15">
      <c r="A11" s="34">
        <f t="shared" si="1"/>
        <v>0</v>
      </c>
      <c r="B11" s="34">
        <f t="shared" si="2"/>
        <v>0</v>
      </c>
      <c r="C11" s="50"/>
      <c r="D11" s="2"/>
      <c r="E11" s="3"/>
      <c r="F11" s="3"/>
      <c r="G11" s="4"/>
      <c r="H11" s="51"/>
      <c r="I11" s="51"/>
      <c r="J11" s="52"/>
      <c r="K11" s="126" t="str">
        <f t="shared" si="3"/>
        <v xml:space="preserve"> </v>
      </c>
      <c r="L11" s="127"/>
      <c r="M11" s="127"/>
      <c r="N11" s="128"/>
      <c r="O11" s="134"/>
      <c r="P11" s="136"/>
      <c r="Q11" s="53"/>
      <c r="R11" s="147"/>
      <c r="S11" s="147"/>
      <c r="T11" s="147"/>
      <c r="U11" s="147"/>
      <c r="V11" s="15"/>
      <c r="W11" s="115"/>
      <c r="Z11" s="34">
        <f t="shared" si="0"/>
        <v>0</v>
      </c>
      <c r="AB11" s="22" t="s">
        <v>16</v>
      </c>
      <c r="AC11" s="29" t="s">
        <v>16</v>
      </c>
    </row>
    <row r="12" spans="1:29" ht="19.5" customHeight="1" x14ac:dyDescent="0.15">
      <c r="A12" s="34">
        <f t="shared" si="1"/>
        <v>0</v>
      </c>
      <c r="B12" s="34">
        <f t="shared" si="2"/>
        <v>0</v>
      </c>
      <c r="C12" s="50"/>
      <c r="D12" s="2"/>
      <c r="E12" s="3"/>
      <c r="F12" s="3"/>
      <c r="G12" s="4"/>
      <c r="H12" s="51"/>
      <c r="I12" s="51"/>
      <c r="J12" s="52"/>
      <c r="K12" s="126" t="str">
        <f t="shared" si="3"/>
        <v xml:space="preserve"> </v>
      </c>
      <c r="L12" s="127"/>
      <c r="M12" s="127"/>
      <c r="N12" s="128"/>
      <c r="O12" s="134"/>
      <c r="P12" s="136"/>
      <c r="Q12" s="53"/>
      <c r="R12" s="147"/>
      <c r="S12" s="147"/>
      <c r="T12" s="147"/>
      <c r="U12" s="147"/>
      <c r="V12" s="15"/>
      <c r="W12" s="115"/>
      <c r="Z12" s="34">
        <f t="shared" si="0"/>
        <v>0</v>
      </c>
      <c r="AB12" s="22" t="s">
        <v>17</v>
      </c>
      <c r="AC12" s="29" t="s">
        <v>17</v>
      </c>
    </row>
    <row r="13" spans="1:29" ht="19.5" customHeight="1" x14ac:dyDescent="0.15">
      <c r="A13" s="34">
        <f t="shared" si="1"/>
        <v>0</v>
      </c>
      <c r="B13" s="34">
        <f t="shared" si="2"/>
        <v>0</v>
      </c>
      <c r="C13" s="50"/>
      <c r="D13" s="2"/>
      <c r="E13" s="3"/>
      <c r="F13" s="3"/>
      <c r="G13" s="4"/>
      <c r="H13" s="51"/>
      <c r="I13" s="51"/>
      <c r="J13" s="52"/>
      <c r="K13" s="126" t="str">
        <f t="shared" si="3"/>
        <v xml:space="preserve"> </v>
      </c>
      <c r="L13" s="127"/>
      <c r="M13" s="127"/>
      <c r="N13" s="128"/>
      <c r="O13" s="134"/>
      <c r="P13" s="136"/>
      <c r="Q13" s="53"/>
      <c r="R13" s="147"/>
      <c r="S13" s="147"/>
      <c r="T13" s="147"/>
      <c r="U13" s="147"/>
      <c r="V13" s="15"/>
      <c r="W13" s="115"/>
      <c r="Z13" s="34">
        <f t="shared" si="0"/>
        <v>0</v>
      </c>
      <c r="AB13" s="22" t="s">
        <v>33</v>
      </c>
      <c r="AC13" s="29" t="s">
        <v>33</v>
      </c>
    </row>
    <row r="14" spans="1:29" ht="19.5" customHeight="1" x14ac:dyDescent="0.15">
      <c r="A14" s="34">
        <f t="shared" si="1"/>
        <v>0</v>
      </c>
      <c r="B14" s="34">
        <f t="shared" si="2"/>
        <v>0</v>
      </c>
      <c r="C14" s="50"/>
      <c r="D14" s="2"/>
      <c r="E14" s="3"/>
      <c r="F14" s="3"/>
      <c r="G14" s="4"/>
      <c r="H14" s="51"/>
      <c r="I14" s="51"/>
      <c r="J14" s="52"/>
      <c r="K14" s="126" t="str">
        <f t="shared" si="3"/>
        <v xml:space="preserve"> </v>
      </c>
      <c r="L14" s="127"/>
      <c r="M14" s="127"/>
      <c r="N14" s="128"/>
      <c r="O14" s="134"/>
      <c r="P14" s="136"/>
      <c r="Q14" s="53"/>
      <c r="R14" s="147"/>
      <c r="S14" s="147"/>
      <c r="T14" s="147"/>
      <c r="U14" s="147"/>
      <c r="V14" s="15"/>
      <c r="W14" s="115"/>
      <c r="Z14" s="34">
        <f t="shared" si="0"/>
        <v>0</v>
      </c>
      <c r="AB14" s="22" t="s">
        <v>34</v>
      </c>
      <c r="AC14" s="29" t="s">
        <v>34</v>
      </c>
    </row>
    <row r="15" spans="1:29" ht="19.5" customHeight="1" x14ac:dyDescent="0.15">
      <c r="A15" s="34">
        <f t="shared" si="1"/>
        <v>0</v>
      </c>
      <c r="B15" s="34">
        <f t="shared" si="2"/>
        <v>0</v>
      </c>
      <c r="C15" s="50"/>
      <c r="D15" s="2"/>
      <c r="E15" s="3"/>
      <c r="F15" s="3"/>
      <c r="G15" s="4"/>
      <c r="H15" s="51"/>
      <c r="I15" s="51"/>
      <c r="J15" s="52"/>
      <c r="K15" s="126" t="str">
        <f t="shared" si="3"/>
        <v xml:space="preserve"> </v>
      </c>
      <c r="L15" s="127"/>
      <c r="M15" s="127"/>
      <c r="N15" s="128"/>
      <c r="O15" s="134"/>
      <c r="P15" s="136"/>
      <c r="Q15" s="53"/>
      <c r="R15" s="147"/>
      <c r="S15" s="147"/>
      <c r="T15" s="147"/>
      <c r="U15" s="147"/>
      <c r="V15" s="15"/>
      <c r="W15" s="115"/>
      <c r="X15" s="132" t="s">
        <v>76</v>
      </c>
      <c r="Y15" s="132"/>
      <c r="Z15" s="34">
        <f t="shared" si="0"/>
        <v>0</v>
      </c>
      <c r="AB15" s="22" t="s">
        <v>18</v>
      </c>
      <c r="AC15" s="29" t="s">
        <v>29</v>
      </c>
    </row>
    <row r="16" spans="1:29" ht="19.5" customHeight="1" x14ac:dyDescent="0.15">
      <c r="A16" s="34">
        <f t="shared" si="1"/>
        <v>0</v>
      </c>
      <c r="B16" s="34">
        <f t="shared" si="2"/>
        <v>0</v>
      </c>
      <c r="C16" s="50"/>
      <c r="D16" s="2"/>
      <c r="E16" s="3"/>
      <c r="F16" s="3"/>
      <c r="G16" s="4"/>
      <c r="H16" s="51"/>
      <c r="I16" s="51"/>
      <c r="J16" s="52"/>
      <c r="K16" s="126" t="str">
        <f t="shared" si="3"/>
        <v xml:space="preserve"> </v>
      </c>
      <c r="L16" s="127"/>
      <c r="M16" s="127"/>
      <c r="N16" s="128"/>
      <c r="O16" s="134"/>
      <c r="P16" s="136"/>
      <c r="Q16" s="53"/>
      <c r="R16" s="147"/>
      <c r="S16" s="147"/>
      <c r="T16" s="147"/>
      <c r="U16" s="147"/>
      <c r="V16" s="15"/>
      <c r="W16" s="115"/>
      <c r="X16" s="25" t="s">
        <v>13</v>
      </c>
      <c r="Y16" s="54">
        <v>10.84</v>
      </c>
      <c r="Z16" s="34">
        <f t="shared" si="0"/>
        <v>0</v>
      </c>
      <c r="AB16" s="22" t="s">
        <v>19</v>
      </c>
      <c r="AC16" s="29" t="s">
        <v>19</v>
      </c>
    </row>
    <row r="17" spans="1:29" ht="19.5" customHeight="1" x14ac:dyDescent="0.15">
      <c r="A17" s="34">
        <f t="shared" si="1"/>
        <v>0</v>
      </c>
      <c r="B17" s="34">
        <f t="shared" si="2"/>
        <v>0</v>
      </c>
      <c r="C17" s="50"/>
      <c r="D17" s="2"/>
      <c r="E17" s="3"/>
      <c r="F17" s="3"/>
      <c r="G17" s="4"/>
      <c r="H17" s="51"/>
      <c r="I17" s="51"/>
      <c r="J17" s="52"/>
      <c r="K17" s="126" t="str">
        <f t="shared" si="3"/>
        <v xml:space="preserve"> </v>
      </c>
      <c r="L17" s="127"/>
      <c r="M17" s="127"/>
      <c r="N17" s="128"/>
      <c r="O17" s="134"/>
      <c r="P17" s="136"/>
      <c r="Q17" s="53"/>
      <c r="R17" s="147"/>
      <c r="S17" s="147"/>
      <c r="T17" s="147"/>
      <c r="U17" s="147"/>
      <c r="V17" s="15"/>
      <c r="W17" s="115"/>
      <c r="X17" s="25" t="s">
        <v>14</v>
      </c>
      <c r="Y17" s="54">
        <v>21.94</v>
      </c>
      <c r="Z17" s="34">
        <f t="shared" si="0"/>
        <v>0</v>
      </c>
      <c r="AB17" s="22" t="s">
        <v>20</v>
      </c>
      <c r="AC17" s="29" t="s">
        <v>28</v>
      </c>
    </row>
    <row r="18" spans="1:29" ht="19.5" customHeight="1" x14ac:dyDescent="0.15">
      <c r="A18" s="34">
        <f t="shared" si="1"/>
        <v>0</v>
      </c>
      <c r="B18" s="34">
        <f t="shared" si="2"/>
        <v>0</v>
      </c>
      <c r="C18" s="50"/>
      <c r="D18" s="2"/>
      <c r="E18" s="3"/>
      <c r="F18" s="3"/>
      <c r="G18" s="4"/>
      <c r="H18" s="51"/>
      <c r="I18" s="51"/>
      <c r="J18" s="52"/>
      <c r="K18" s="126" t="str">
        <f t="shared" si="3"/>
        <v xml:space="preserve"> </v>
      </c>
      <c r="L18" s="127"/>
      <c r="M18" s="127"/>
      <c r="N18" s="128"/>
      <c r="O18" s="134"/>
      <c r="P18" s="136"/>
      <c r="Q18" s="53"/>
      <c r="R18" s="147"/>
      <c r="S18" s="147"/>
      <c r="T18" s="147"/>
      <c r="U18" s="147"/>
      <c r="V18" s="15"/>
      <c r="W18" s="115"/>
      <c r="X18" s="25" t="s">
        <v>15</v>
      </c>
      <c r="Y18" s="54">
        <v>48.84</v>
      </c>
      <c r="Z18" s="34">
        <f t="shared" si="0"/>
        <v>0</v>
      </c>
      <c r="AB18" s="22" t="s">
        <v>28</v>
      </c>
      <c r="AC18" s="29" t="s">
        <v>21</v>
      </c>
    </row>
    <row r="19" spans="1:29" ht="19.5" customHeight="1" x14ac:dyDescent="0.15">
      <c r="A19" s="34">
        <f t="shared" si="1"/>
        <v>0</v>
      </c>
      <c r="B19" s="34">
        <f t="shared" si="2"/>
        <v>0</v>
      </c>
      <c r="C19" s="50"/>
      <c r="D19" s="2"/>
      <c r="E19" s="3"/>
      <c r="F19" s="3"/>
      <c r="G19" s="4"/>
      <c r="H19" s="51"/>
      <c r="I19" s="51"/>
      <c r="J19" s="52"/>
      <c r="K19" s="126" t="str">
        <f t="shared" si="3"/>
        <v xml:space="preserve"> </v>
      </c>
      <c r="L19" s="127"/>
      <c r="M19" s="127"/>
      <c r="N19" s="128"/>
      <c r="O19" s="134"/>
      <c r="P19" s="136"/>
      <c r="Q19" s="53"/>
      <c r="R19" s="147"/>
      <c r="S19" s="147"/>
      <c r="T19" s="147"/>
      <c r="U19" s="147"/>
      <c r="V19" s="15"/>
      <c r="W19" s="115"/>
      <c r="X19" s="25" t="s">
        <v>16</v>
      </c>
      <c r="Y19" s="54" t="s">
        <v>62</v>
      </c>
      <c r="Z19" s="34">
        <f t="shared" si="0"/>
        <v>0</v>
      </c>
      <c r="AB19" s="22" t="s">
        <v>21</v>
      </c>
      <c r="AC19" s="29" t="s">
        <v>22</v>
      </c>
    </row>
    <row r="20" spans="1:29" ht="19.5" customHeight="1" x14ac:dyDescent="0.15">
      <c r="A20" s="34">
        <f t="shared" si="1"/>
        <v>0</v>
      </c>
      <c r="B20" s="34">
        <f t="shared" si="2"/>
        <v>0</v>
      </c>
      <c r="C20" s="50"/>
      <c r="D20" s="2"/>
      <c r="E20" s="3"/>
      <c r="F20" s="3"/>
      <c r="G20" s="4"/>
      <c r="H20" s="51"/>
      <c r="I20" s="51"/>
      <c r="J20" s="52"/>
      <c r="K20" s="126" t="str">
        <f t="shared" si="3"/>
        <v xml:space="preserve"> </v>
      </c>
      <c r="L20" s="127"/>
      <c r="M20" s="127"/>
      <c r="N20" s="128"/>
      <c r="O20" s="134"/>
      <c r="P20" s="136"/>
      <c r="Q20" s="53"/>
      <c r="R20" s="147"/>
      <c r="S20" s="147"/>
      <c r="T20" s="147"/>
      <c r="U20" s="147"/>
      <c r="V20" s="15"/>
      <c r="W20" s="115"/>
      <c r="X20" s="25" t="s">
        <v>17</v>
      </c>
      <c r="Y20" s="54" t="s">
        <v>63</v>
      </c>
      <c r="Z20" s="34">
        <f t="shared" si="0"/>
        <v>0</v>
      </c>
      <c r="AB20" s="22" t="s">
        <v>22</v>
      </c>
      <c r="AC20" s="29" t="s">
        <v>23</v>
      </c>
    </row>
    <row r="21" spans="1:29" ht="19.5" customHeight="1" x14ac:dyDescent="0.15">
      <c r="A21" s="34">
        <f t="shared" si="1"/>
        <v>0</v>
      </c>
      <c r="B21" s="34">
        <f t="shared" si="2"/>
        <v>0</v>
      </c>
      <c r="C21" s="50"/>
      <c r="D21" s="2"/>
      <c r="E21" s="3"/>
      <c r="F21" s="3"/>
      <c r="G21" s="4"/>
      <c r="H21" s="51"/>
      <c r="I21" s="51"/>
      <c r="J21" s="52"/>
      <c r="K21" s="126" t="str">
        <f t="shared" si="3"/>
        <v xml:space="preserve"> </v>
      </c>
      <c r="L21" s="127"/>
      <c r="M21" s="127"/>
      <c r="N21" s="128"/>
      <c r="O21" s="134"/>
      <c r="P21" s="136"/>
      <c r="Q21" s="53"/>
      <c r="R21" s="147"/>
      <c r="S21" s="147"/>
      <c r="T21" s="147"/>
      <c r="U21" s="147"/>
      <c r="V21" s="15"/>
      <c r="W21" s="115"/>
      <c r="X21" s="25" t="s">
        <v>33</v>
      </c>
      <c r="Y21" s="54" t="s">
        <v>64</v>
      </c>
      <c r="Z21" s="34">
        <f t="shared" si="0"/>
        <v>0</v>
      </c>
      <c r="AB21" s="22" t="s">
        <v>23</v>
      </c>
      <c r="AC21" s="29" t="s">
        <v>24</v>
      </c>
    </row>
    <row r="22" spans="1:29" ht="19.5" customHeight="1" x14ac:dyDescent="0.15">
      <c r="A22" s="34">
        <f t="shared" si="1"/>
        <v>0</v>
      </c>
      <c r="B22" s="34">
        <f t="shared" si="2"/>
        <v>0</v>
      </c>
      <c r="C22" s="50"/>
      <c r="D22" s="2"/>
      <c r="E22" s="3"/>
      <c r="F22" s="3"/>
      <c r="G22" s="4"/>
      <c r="H22" s="51"/>
      <c r="I22" s="51"/>
      <c r="J22" s="52"/>
      <c r="K22" s="126" t="str">
        <f t="shared" si="3"/>
        <v xml:space="preserve"> </v>
      </c>
      <c r="L22" s="127"/>
      <c r="M22" s="127"/>
      <c r="N22" s="128"/>
      <c r="O22" s="134"/>
      <c r="P22" s="136"/>
      <c r="Q22" s="53"/>
      <c r="R22" s="147"/>
      <c r="S22" s="147"/>
      <c r="T22" s="147"/>
      <c r="U22" s="147"/>
      <c r="V22" s="15"/>
      <c r="W22" s="115"/>
      <c r="X22" s="25" t="s">
        <v>34</v>
      </c>
      <c r="Y22" s="54" t="s">
        <v>65</v>
      </c>
      <c r="Z22" s="34">
        <f t="shared" si="0"/>
        <v>0</v>
      </c>
      <c r="AB22" s="22" t="s">
        <v>24</v>
      </c>
      <c r="AC22" s="29" t="s">
        <v>25</v>
      </c>
    </row>
    <row r="23" spans="1:29" ht="19.5" customHeight="1" x14ac:dyDescent="0.15">
      <c r="A23" s="34">
        <f t="shared" si="1"/>
        <v>0</v>
      </c>
      <c r="B23" s="34">
        <f t="shared" si="2"/>
        <v>0</v>
      </c>
      <c r="C23" s="50"/>
      <c r="D23" s="2"/>
      <c r="E23" s="3"/>
      <c r="F23" s="3"/>
      <c r="G23" s="4"/>
      <c r="H23" s="51"/>
      <c r="I23" s="51"/>
      <c r="J23" s="52"/>
      <c r="K23" s="126" t="str">
        <f t="shared" si="3"/>
        <v xml:space="preserve"> </v>
      </c>
      <c r="L23" s="127"/>
      <c r="M23" s="127"/>
      <c r="N23" s="128"/>
      <c r="O23" s="134"/>
      <c r="P23" s="136"/>
      <c r="Q23" s="53"/>
      <c r="R23" s="147"/>
      <c r="S23" s="147"/>
      <c r="T23" s="147"/>
      <c r="U23" s="147"/>
      <c r="V23" s="15"/>
      <c r="W23" s="115"/>
      <c r="X23" s="25" t="s">
        <v>18</v>
      </c>
      <c r="Y23" s="54">
        <v>15.14</v>
      </c>
      <c r="Z23" s="34">
        <f t="shared" si="0"/>
        <v>0</v>
      </c>
      <c r="AB23" s="22" t="s">
        <v>25</v>
      </c>
      <c r="AC23" s="29" t="s">
        <v>26</v>
      </c>
    </row>
    <row r="24" spans="1:29" ht="19.5" customHeight="1" x14ac:dyDescent="0.15">
      <c r="A24" s="34">
        <f t="shared" si="1"/>
        <v>0</v>
      </c>
      <c r="B24" s="34">
        <f t="shared" si="2"/>
        <v>0</v>
      </c>
      <c r="C24" s="50"/>
      <c r="D24" s="2"/>
      <c r="E24" s="3"/>
      <c r="F24" s="3"/>
      <c r="G24" s="4"/>
      <c r="H24" s="51"/>
      <c r="I24" s="51"/>
      <c r="J24" s="52"/>
      <c r="K24" s="126" t="str">
        <f t="shared" si="3"/>
        <v xml:space="preserve"> </v>
      </c>
      <c r="L24" s="127"/>
      <c r="M24" s="127"/>
      <c r="N24" s="128"/>
      <c r="O24" s="134"/>
      <c r="P24" s="136"/>
      <c r="Q24" s="55"/>
      <c r="R24" s="151"/>
      <c r="S24" s="152"/>
      <c r="T24" s="152"/>
      <c r="U24" s="146"/>
      <c r="V24" s="15"/>
      <c r="W24" s="115"/>
      <c r="X24" s="25" t="s">
        <v>19</v>
      </c>
      <c r="Y24" s="54">
        <v>54.14</v>
      </c>
      <c r="Z24" s="34">
        <f t="shared" si="0"/>
        <v>0</v>
      </c>
      <c r="AB24" s="22" t="s">
        <v>26</v>
      </c>
      <c r="AC24" s="29" t="s">
        <v>35</v>
      </c>
    </row>
    <row r="25" spans="1:29" ht="19.5" customHeight="1" x14ac:dyDescent="0.15">
      <c r="A25" s="34">
        <f t="shared" si="1"/>
        <v>0</v>
      </c>
      <c r="B25" s="34">
        <f t="shared" si="2"/>
        <v>0</v>
      </c>
      <c r="C25" s="50"/>
      <c r="D25" s="2"/>
      <c r="E25" s="3"/>
      <c r="F25" s="3"/>
      <c r="G25" s="4"/>
      <c r="H25" s="51"/>
      <c r="I25" s="51"/>
      <c r="J25" s="52"/>
      <c r="K25" s="126" t="str">
        <f t="shared" si="3"/>
        <v xml:space="preserve"> </v>
      </c>
      <c r="L25" s="127"/>
      <c r="M25" s="127"/>
      <c r="N25" s="128"/>
      <c r="O25" s="134"/>
      <c r="P25" s="136"/>
      <c r="Q25" s="55"/>
      <c r="R25" s="151"/>
      <c r="S25" s="152"/>
      <c r="T25" s="152"/>
      <c r="U25" s="146"/>
      <c r="V25" s="15"/>
      <c r="W25" s="115"/>
      <c r="X25" s="25" t="s">
        <v>20</v>
      </c>
      <c r="Y25" s="54" t="s">
        <v>66</v>
      </c>
      <c r="Z25" s="34">
        <f t="shared" si="0"/>
        <v>0</v>
      </c>
      <c r="AB25" s="22" t="s">
        <v>35</v>
      </c>
      <c r="AC25" s="29" t="s">
        <v>27</v>
      </c>
    </row>
    <row r="26" spans="1:29" ht="16.5" customHeight="1" x14ac:dyDescent="0.15">
      <c r="A26" s="34"/>
      <c r="B26" s="34"/>
      <c r="C26" s="22" t="s">
        <v>32</v>
      </c>
      <c r="R26" s="29"/>
      <c r="S26" s="29"/>
      <c r="T26" s="29"/>
      <c r="U26" s="30"/>
      <c r="V26" s="35">
        <v>1</v>
      </c>
      <c r="W26" s="35">
        <v>2</v>
      </c>
      <c r="X26" s="25" t="s">
        <v>28</v>
      </c>
      <c r="Y26" s="54" t="s">
        <v>67</v>
      </c>
      <c r="Z26" s="34">
        <f t="shared" si="0"/>
        <v>0</v>
      </c>
      <c r="AB26" s="22" t="s">
        <v>27</v>
      </c>
    </row>
    <row r="27" spans="1:29" ht="19.5" customHeight="1" x14ac:dyDescent="0.15">
      <c r="A27" s="34"/>
      <c r="B27" s="34"/>
      <c r="C27" s="45" t="s">
        <v>2</v>
      </c>
      <c r="D27" s="45" t="s">
        <v>1</v>
      </c>
      <c r="E27" s="45" t="s">
        <v>114</v>
      </c>
      <c r="F27" s="45" t="s">
        <v>153</v>
      </c>
      <c r="G27" s="45" t="s">
        <v>115</v>
      </c>
      <c r="H27" s="46" t="s">
        <v>159</v>
      </c>
      <c r="I27" s="47" t="s">
        <v>168</v>
      </c>
      <c r="J27" s="47" t="s">
        <v>169</v>
      </c>
      <c r="K27" s="148" t="s">
        <v>7</v>
      </c>
      <c r="L27" s="149"/>
      <c r="M27" s="149"/>
      <c r="N27" s="150"/>
      <c r="O27" s="148" t="s">
        <v>3</v>
      </c>
      <c r="P27" s="149"/>
      <c r="Q27" s="150"/>
      <c r="R27" s="153" t="s">
        <v>60</v>
      </c>
      <c r="S27" s="154"/>
      <c r="T27" s="154"/>
      <c r="U27" s="155"/>
      <c r="V27" s="56" t="s">
        <v>61</v>
      </c>
      <c r="W27" s="56" t="s">
        <v>171</v>
      </c>
      <c r="X27" s="25" t="s">
        <v>21</v>
      </c>
      <c r="Y27" s="54">
        <v>2</v>
      </c>
      <c r="Z27" s="34">
        <f>IF(D27="登録番号",0,D27)</f>
        <v>0</v>
      </c>
      <c r="AC27" s="29"/>
    </row>
    <row r="28" spans="1:29" ht="19.5" customHeight="1" x14ac:dyDescent="0.15">
      <c r="A28" s="34">
        <f>IF($C$28&gt;1,1,0)</f>
        <v>0</v>
      </c>
      <c r="B28" s="34">
        <f>IF(O28&gt;1,1,0)</f>
        <v>0</v>
      </c>
      <c r="C28" s="57"/>
      <c r="D28" s="2"/>
      <c r="E28" s="3"/>
      <c r="F28" s="3"/>
      <c r="G28" s="4"/>
      <c r="H28" s="51"/>
      <c r="I28" s="51"/>
      <c r="J28" s="52"/>
      <c r="K28" s="126" t="str">
        <f t="shared" ref="K28:K33" si="4">IF(O28=""," ",$X$2)</f>
        <v xml:space="preserve"> </v>
      </c>
      <c r="L28" s="127"/>
      <c r="M28" s="127"/>
      <c r="N28" s="128"/>
      <c r="O28" s="134"/>
      <c r="P28" s="135"/>
      <c r="Q28" s="136"/>
      <c r="R28" s="147"/>
      <c r="S28" s="147"/>
      <c r="T28" s="147"/>
      <c r="U28" s="147"/>
      <c r="V28" s="15"/>
      <c r="W28" s="115"/>
      <c r="X28" s="25" t="s">
        <v>22</v>
      </c>
      <c r="Y28" s="54">
        <v>4.5</v>
      </c>
      <c r="Z28" s="34">
        <f>IF(D28="登録番号",0,D28)</f>
        <v>0</v>
      </c>
      <c r="AB28" s="22" t="s">
        <v>36</v>
      </c>
      <c r="AC28" s="29" t="s">
        <v>36</v>
      </c>
    </row>
    <row r="29" spans="1:29" ht="19.5" customHeight="1" x14ac:dyDescent="0.15">
      <c r="A29" s="34">
        <f t="shared" ref="A29:A33" si="5">IF($C$28&gt;1,1,0)</f>
        <v>0</v>
      </c>
      <c r="B29" s="34"/>
      <c r="C29" s="58" t="str">
        <f>IF(C28="","",IF(C28="","",$C$28))</f>
        <v/>
      </c>
      <c r="D29" s="2"/>
      <c r="E29" s="3"/>
      <c r="F29" s="3"/>
      <c r="G29" s="4"/>
      <c r="H29" s="51"/>
      <c r="I29" s="51"/>
      <c r="J29" s="52"/>
      <c r="K29" s="126" t="str">
        <f t="shared" si="4"/>
        <v xml:space="preserve"> </v>
      </c>
      <c r="L29" s="127"/>
      <c r="M29" s="127"/>
      <c r="N29" s="128"/>
      <c r="O29" s="138" t="str">
        <f>IF(E29="","",IF(O28="","",$O$28))</f>
        <v/>
      </c>
      <c r="P29" s="138"/>
      <c r="Q29" s="138"/>
      <c r="R29" s="22"/>
      <c r="T29" s="59"/>
      <c r="U29" s="60"/>
      <c r="V29" s="61"/>
      <c r="W29" s="35">
        <v>1</v>
      </c>
      <c r="X29" s="25" t="s">
        <v>23</v>
      </c>
      <c r="Y29" s="54">
        <v>7.1</v>
      </c>
      <c r="Z29" s="34">
        <f t="shared" ref="Z29:Z33" si="6">IF(D29="登録番号",0,D29)</f>
        <v>0</v>
      </c>
      <c r="AB29" s="22" t="s">
        <v>37</v>
      </c>
      <c r="AC29" s="29" t="s">
        <v>37</v>
      </c>
    </row>
    <row r="30" spans="1:29" ht="19.5" customHeight="1" x14ac:dyDescent="0.15">
      <c r="A30" s="34">
        <f t="shared" si="5"/>
        <v>0</v>
      </c>
      <c r="B30" s="34"/>
      <c r="C30" s="58" t="str">
        <f>IF(C29="","",IF(C29="","",$C$28))</f>
        <v/>
      </c>
      <c r="D30" s="2"/>
      <c r="E30" s="3"/>
      <c r="F30" s="3"/>
      <c r="G30" s="4"/>
      <c r="H30" s="51"/>
      <c r="I30" s="51"/>
      <c r="J30" s="52"/>
      <c r="K30" s="126" t="str">
        <f t="shared" si="4"/>
        <v xml:space="preserve"> </v>
      </c>
      <c r="L30" s="127"/>
      <c r="M30" s="127"/>
      <c r="N30" s="128"/>
      <c r="O30" s="138" t="str">
        <f t="shared" ref="O30:O33" si="7">IF(E30="","",IF(O29="","",$O$28))</f>
        <v/>
      </c>
      <c r="P30" s="138"/>
      <c r="Q30" s="138"/>
      <c r="R30" s="29"/>
      <c r="S30" s="29"/>
      <c r="T30" s="62"/>
      <c r="U30" s="63"/>
      <c r="V30" s="64"/>
      <c r="W30" s="35">
        <v>1</v>
      </c>
      <c r="X30" s="25" t="s">
        <v>24</v>
      </c>
      <c r="Y30" s="54">
        <v>14.6</v>
      </c>
      <c r="Z30" s="34">
        <f t="shared" si="6"/>
        <v>0</v>
      </c>
    </row>
    <row r="31" spans="1:29" ht="19.5" customHeight="1" x14ac:dyDescent="0.15">
      <c r="A31" s="34">
        <f t="shared" si="5"/>
        <v>0</v>
      </c>
      <c r="B31" s="34"/>
      <c r="C31" s="58" t="str">
        <f>IF(C30="","",IF(C30="","",$C$28))</f>
        <v/>
      </c>
      <c r="D31" s="2"/>
      <c r="E31" s="3"/>
      <c r="F31" s="3"/>
      <c r="G31" s="4"/>
      <c r="H31" s="51"/>
      <c r="I31" s="51"/>
      <c r="J31" s="52"/>
      <c r="K31" s="126" t="str">
        <f t="shared" si="4"/>
        <v xml:space="preserve"> </v>
      </c>
      <c r="L31" s="127"/>
      <c r="M31" s="127"/>
      <c r="N31" s="128"/>
      <c r="O31" s="138" t="str">
        <f t="shared" si="7"/>
        <v/>
      </c>
      <c r="P31" s="138"/>
      <c r="Q31" s="138"/>
      <c r="R31" s="29"/>
      <c r="S31" s="29"/>
      <c r="T31" s="62"/>
      <c r="U31" s="63"/>
      <c r="V31" s="64"/>
      <c r="W31" s="35">
        <v>1</v>
      </c>
      <c r="X31" s="25" t="s">
        <v>25</v>
      </c>
      <c r="Y31" s="54">
        <v>12.8</v>
      </c>
      <c r="Z31" s="34">
        <f t="shared" si="6"/>
        <v>0</v>
      </c>
    </row>
    <row r="32" spans="1:29" ht="19.5" customHeight="1" x14ac:dyDescent="0.15">
      <c r="A32" s="34">
        <f t="shared" si="5"/>
        <v>0</v>
      </c>
      <c r="B32" s="34"/>
      <c r="C32" s="58" t="str">
        <f>IF(C31="","",IF(C31="","",$C$28))</f>
        <v/>
      </c>
      <c r="D32" s="2"/>
      <c r="E32" s="5"/>
      <c r="F32" s="5"/>
      <c r="G32" s="6"/>
      <c r="H32" s="51"/>
      <c r="I32" s="51"/>
      <c r="J32" s="52"/>
      <c r="K32" s="126" t="str">
        <f t="shared" si="4"/>
        <v xml:space="preserve"> </v>
      </c>
      <c r="L32" s="127"/>
      <c r="M32" s="127"/>
      <c r="N32" s="128"/>
      <c r="O32" s="138" t="str">
        <f t="shared" si="7"/>
        <v/>
      </c>
      <c r="P32" s="138"/>
      <c r="Q32" s="138"/>
      <c r="R32" s="29"/>
      <c r="S32" s="29"/>
      <c r="T32" s="62"/>
      <c r="U32" s="63"/>
      <c r="V32" s="64"/>
      <c r="W32" s="35">
        <v>1</v>
      </c>
      <c r="X32" s="25" t="s">
        <v>26</v>
      </c>
      <c r="Y32" s="54">
        <v>38</v>
      </c>
      <c r="Z32" s="34">
        <f t="shared" si="6"/>
        <v>0</v>
      </c>
    </row>
    <row r="33" spans="1:26" ht="19.5" customHeight="1" x14ac:dyDescent="0.15">
      <c r="A33" s="34">
        <f t="shared" si="5"/>
        <v>0</v>
      </c>
      <c r="B33" s="34"/>
      <c r="C33" s="58" t="str">
        <f>IF(C32="","",IF(C32="","",$C$28))</f>
        <v/>
      </c>
      <c r="D33" s="2"/>
      <c r="E33" s="5"/>
      <c r="F33" s="5"/>
      <c r="G33" s="6"/>
      <c r="H33" s="51"/>
      <c r="I33" s="51"/>
      <c r="J33" s="52"/>
      <c r="K33" s="126" t="str">
        <f t="shared" si="4"/>
        <v xml:space="preserve"> </v>
      </c>
      <c r="L33" s="127"/>
      <c r="M33" s="127"/>
      <c r="N33" s="128"/>
      <c r="O33" s="138" t="str">
        <f t="shared" si="7"/>
        <v/>
      </c>
      <c r="P33" s="138"/>
      <c r="Q33" s="138"/>
      <c r="R33" s="29"/>
      <c r="S33" s="29"/>
      <c r="T33" s="62"/>
      <c r="U33" s="63"/>
      <c r="V33" s="64"/>
      <c r="W33" s="35">
        <v>1</v>
      </c>
      <c r="X33" s="25" t="s">
        <v>35</v>
      </c>
      <c r="Y33" s="54">
        <v>48</v>
      </c>
      <c r="Z33" s="34">
        <f t="shared" si="6"/>
        <v>0</v>
      </c>
    </row>
    <row r="34" spans="1:26" ht="19.5" customHeight="1" x14ac:dyDescent="0.15">
      <c r="A34" s="34"/>
      <c r="B34" s="34"/>
      <c r="C34" s="45" t="s">
        <v>2</v>
      </c>
      <c r="D34" s="45" t="s">
        <v>1</v>
      </c>
      <c r="E34" s="45" t="s">
        <v>114</v>
      </c>
      <c r="F34" s="45" t="s">
        <v>153</v>
      </c>
      <c r="G34" s="45" t="s">
        <v>115</v>
      </c>
      <c r="H34" s="46" t="s">
        <v>159</v>
      </c>
      <c r="I34" s="47" t="s">
        <v>168</v>
      </c>
      <c r="J34" s="47" t="s">
        <v>169</v>
      </c>
      <c r="K34" s="148" t="s">
        <v>7</v>
      </c>
      <c r="L34" s="149"/>
      <c r="M34" s="149"/>
      <c r="N34" s="150"/>
      <c r="O34" s="148" t="s">
        <v>3</v>
      </c>
      <c r="P34" s="149"/>
      <c r="Q34" s="150"/>
      <c r="R34" s="145" t="s">
        <v>60</v>
      </c>
      <c r="S34" s="145"/>
      <c r="T34" s="145"/>
      <c r="U34" s="145"/>
      <c r="V34" s="56" t="s">
        <v>61</v>
      </c>
      <c r="W34" s="56" t="s">
        <v>171</v>
      </c>
      <c r="X34" s="25" t="s">
        <v>27</v>
      </c>
      <c r="Y34" s="54">
        <v>62</v>
      </c>
      <c r="Z34" s="34">
        <f>IF(D34="登録番号",0,D34)</f>
        <v>0</v>
      </c>
    </row>
    <row r="35" spans="1:26" ht="19.5" customHeight="1" x14ac:dyDescent="0.15">
      <c r="A35" s="34">
        <f>IF($C$35&gt;1,1,0)</f>
        <v>0</v>
      </c>
      <c r="B35" s="34">
        <f>IF(O35&gt;1,1,0)</f>
        <v>0</v>
      </c>
      <c r="C35" s="57"/>
      <c r="D35" s="2"/>
      <c r="E35" s="3"/>
      <c r="F35" s="3"/>
      <c r="G35" s="4"/>
      <c r="H35" s="51"/>
      <c r="I35" s="51"/>
      <c r="J35" s="52"/>
      <c r="K35" s="126" t="str">
        <f t="shared" ref="K35:K40" si="8">IF(O35=""," ",$X$2)</f>
        <v xml:space="preserve"> </v>
      </c>
      <c r="L35" s="127"/>
      <c r="M35" s="127"/>
      <c r="N35" s="128"/>
      <c r="O35" s="134"/>
      <c r="P35" s="135"/>
      <c r="Q35" s="136"/>
      <c r="R35" s="146"/>
      <c r="S35" s="147"/>
      <c r="T35" s="147"/>
      <c r="U35" s="147"/>
      <c r="V35" s="15"/>
      <c r="W35" s="115"/>
      <c r="X35" s="25" t="s">
        <v>36</v>
      </c>
      <c r="Y35" s="54">
        <v>42.14</v>
      </c>
      <c r="Z35" s="34">
        <f t="shared" ref="Z35:Z47" si="9">IF(D35="登録番号",0,D35)</f>
        <v>0</v>
      </c>
    </row>
    <row r="36" spans="1:26" ht="19.5" customHeight="1" x14ac:dyDescent="0.15">
      <c r="A36" s="34">
        <f t="shared" ref="A36:A40" si="10">IF($C$35&gt;1,1,0)</f>
        <v>0</v>
      </c>
      <c r="B36" s="34"/>
      <c r="C36" s="58" t="str">
        <f>IF(C35="","",IF(C35="","",$C$35))</f>
        <v/>
      </c>
      <c r="D36" s="2"/>
      <c r="E36" s="5"/>
      <c r="F36" s="5"/>
      <c r="G36" s="6"/>
      <c r="H36" s="51"/>
      <c r="I36" s="51"/>
      <c r="J36" s="52"/>
      <c r="K36" s="126" t="str">
        <f t="shared" si="8"/>
        <v xml:space="preserve"> </v>
      </c>
      <c r="L36" s="127"/>
      <c r="M36" s="127"/>
      <c r="N36" s="128"/>
      <c r="O36" s="138" t="str">
        <f>IF(E36="","",IF(O35="","",$O$35))</f>
        <v/>
      </c>
      <c r="P36" s="138"/>
      <c r="Q36" s="138"/>
      <c r="R36" s="29"/>
      <c r="S36" s="29"/>
      <c r="T36" s="62"/>
      <c r="U36" s="63"/>
      <c r="V36" s="64"/>
      <c r="W36" s="35">
        <v>1</v>
      </c>
      <c r="X36" s="25" t="s">
        <v>37</v>
      </c>
      <c r="Y36" s="54" t="s">
        <v>68</v>
      </c>
      <c r="Z36" s="34">
        <f t="shared" si="9"/>
        <v>0</v>
      </c>
    </row>
    <row r="37" spans="1:26" ht="19.5" customHeight="1" x14ac:dyDescent="0.15">
      <c r="A37" s="34">
        <f t="shared" si="10"/>
        <v>0</v>
      </c>
      <c r="B37" s="34"/>
      <c r="C37" s="58" t="str">
        <f>IF(C36="","",IF(C36="","",$C$35))</f>
        <v/>
      </c>
      <c r="D37" s="2"/>
      <c r="E37" s="5"/>
      <c r="F37" s="5"/>
      <c r="G37" s="6"/>
      <c r="H37" s="51"/>
      <c r="I37" s="51"/>
      <c r="J37" s="52"/>
      <c r="K37" s="126" t="str">
        <f t="shared" si="8"/>
        <v xml:space="preserve"> </v>
      </c>
      <c r="L37" s="127"/>
      <c r="M37" s="127"/>
      <c r="N37" s="128"/>
      <c r="O37" s="138" t="str">
        <f t="shared" ref="O37:O40" si="11">IF(E37="","",IF(O36="","",$O$35))</f>
        <v/>
      </c>
      <c r="P37" s="138"/>
      <c r="Q37" s="138"/>
      <c r="R37" s="29"/>
      <c r="S37" s="29"/>
      <c r="T37" s="62"/>
      <c r="U37" s="63"/>
      <c r="V37" s="25"/>
      <c r="W37" s="35">
        <v>1</v>
      </c>
      <c r="X37" s="65"/>
      <c r="Y37" s="66"/>
      <c r="Z37" s="34">
        <f t="shared" si="9"/>
        <v>0</v>
      </c>
    </row>
    <row r="38" spans="1:26" ht="19.5" customHeight="1" x14ac:dyDescent="0.15">
      <c r="A38" s="34">
        <f t="shared" si="10"/>
        <v>0</v>
      </c>
      <c r="B38" s="34"/>
      <c r="C38" s="58" t="str">
        <f t="shared" ref="C38:C40" si="12">IF(C37="","",IF(C37="","",$C$35))</f>
        <v/>
      </c>
      <c r="D38" s="2"/>
      <c r="E38" s="5"/>
      <c r="F38" s="5"/>
      <c r="G38" s="6"/>
      <c r="H38" s="51"/>
      <c r="I38" s="51"/>
      <c r="J38" s="52"/>
      <c r="K38" s="126" t="str">
        <f t="shared" si="8"/>
        <v xml:space="preserve"> </v>
      </c>
      <c r="L38" s="127"/>
      <c r="M38" s="127"/>
      <c r="N38" s="128"/>
      <c r="O38" s="138" t="str">
        <f t="shared" si="11"/>
        <v/>
      </c>
      <c r="P38" s="138"/>
      <c r="Q38" s="138"/>
      <c r="R38" s="29"/>
      <c r="S38" s="29"/>
      <c r="T38" s="62"/>
      <c r="U38" s="63"/>
      <c r="V38" s="25"/>
      <c r="W38" s="35">
        <v>1</v>
      </c>
      <c r="X38" s="65"/>
      <c r="Y38" s="66"/>
      <c r="Z38" s="34">
        <f t="shared" si="9"/>
        <v>0</v>
      </c>
    </row>
    <row r="39" spans="1:26" ht="19.5" customHeight="1" x14ac:dyDescent="0.15">
      <c r="A39" s="34">
        <f t="shared" si="10"/>
        <v>0</v>
      </c>
      <c r="B39" s="34"/>
      <c r="C39" s="58" t="str">
        <f t="shared" si="12"/>
        <v/>
      </c>
      <c r="D39" s="2"/>
      <c r="E39" s="5"/>
      <c r="F39" s="5"/>
      <c r="G39" s="6"/>
      <c r="H39" s="51"/>
      <c r="I39" s="51"/>
      <c r="J39" s="52"/>
      <c r="K39" s="126" t="str">
        <f t="shared" si="8"/>
        <v xml:space="preserve"> </v>
      </c>
      <c r="L39" s="127"/>
      <c r="M39" s="127"/>
      <c r="N39" s="128"/>
      <c r="O39" s="138" t="str">
        <f t="shared" si="11"/>
        <v/>
      </c>
      <c r="P39" s="138"/>
      <c r="Q39" s="138"/>
      <c r="R39" s="29"/>
      <c r="S39" s="29"/>
      <c r="T39" s="62"/>
      <c r="U39" s="63"/>
      <c r="V39" s="64"/>
      <c r="W39" s="35">
        <v>1</v>
      </c>
      <c r="X39" s="65"/>
      <c r="Y39" s="66"/>
      <c r="Z39" s="34">
        <f t="shared" si="9"/>
        <v>0</v>
      </c>
    </row>
    <row r="40" spans="1:26" ht="19.5" customHeight="1" x14ac:dyDescent="0.15">
      <c r="A40" s="34">
        <f t="shared" si="10"/>
        <v>0</v>
      </c>
      <c r="B40" s="34"/>
      <c r="C40" s="58" t="str">
        <f t="shared" si="12"/>
        <v/>
      </c>
      <c r="D40" s="2"/>
      <c r="E40" s="5"/>
      <c r="F40" s="5"/>
      <c r="G40" s="6"/>
      <c r="H40" s="51"/>
      <c r="I40" s="51"/>
      <c r="J40" s="52"/>
      <c r="K40" s="126" t="str">
        <f t="shared" si="8"/>
        <v xml:space="preserve"> </v>
      </c>
      <c r="L40" s="127"/>
      <c r="M40" s="127"/>
      <c r="N40" s="128"/>
      <c r="O40" s="138" t="str">
        <f t="shared" si="11"/>
        <v/>
      </c>
      <c r="P40" s="138"/>
      <c r="Q40" s="138"/>
      <c r="R40" s="29"/>
      <c r="S40" s="29"/>
      <c r="T40" s="62"/>
      <c r="U40" s="63"/>
      <c r="V40" s="64"/>
      <c r="W40" s="35">
        <v>1</v>
      </c>
      <c r="X40" s="65"/>
      <c r="Y40" s="66"/>
      <c r="Z40" s="34">
        <f t="shared" si="9"/>
        <v>0</v>
      </c>
    </row>
    <row r="41" spans="1:26" ht="19.5" customHeight="1" x14ac:dyDescent="0.15">
      <c r="A41" s="34"/>
      <c r="B41" s="34"/>
      <c r="C41" s="45" t="s">
        <v>2</v>
      </c>
      <c r="D41" s="45" t="s">
        <v>1</v>
      </c>
      <c r="E41" s="45" t="s">
        <v>114</v>
      </c>
      <c r="F41" s="45" t="s">
        <v>153</v>
      </c>
      <c r="G41" s="45" t="s">
        <v>115</v>
      </c>
      <c r="H41" s="46" t="s">
        <v>159</v>
      </c>
      <c r="I41" s="47" t="s">
        <v>168</v>
      </c>
      <c r="J41" s="47" t="s">
        <v>169</v>
      </c>
      <c r="K41" s="148" t="s">
        <v>7</v>
      </c>
      <c r="L41" s="149"/>
      <c r="M41" s="149"/>
      <c r="N41" s="150"/>
      <c r="O41" s="148" t="s">
        <v>3</v>
      </c>
      <c r="P41" s="149"/>
      <c r="Q41" s="150"/>
      <c r="R41" s="145" t="s">
        <v>60</v>
      </c>
      <c r="S41" s="145"/>
      <c r="T41" s="145"/>
      <c r="U41" s="145"/>
      <c r="V41" s="56" t="s">
        <v>61</v>
      </c>
      <c r="W41" s="56" t="s">
        <v>171</v>
      </c>
      <c r="X41" s="30"/>
      <c r="Y41" s="30"/>
      <c r="Z41" s="34">
        <f t="shared" si="9"/>
        <v>0</v>
      </c>
    </row>
    <row r="42" spans="1:26" ht="19.5" customHeight="1" x14ac:dyDescent="0.15">
      <c r="A42" s="34">
        <f>IF($C$42&gt;1,1,0)</f>
        <v>0</v>
      </c>
      <c r="B42" s="34">
        <f>IF(O42&gt;1,1,0)</f>
        <v>0</v>
      </c>
      <c r="C42" s="57"/>
      <c r="D42" s="2"/>
      <c r="E42" s="3"/>
      <c r="F42" s="3"/>
      <c r="G42" s="4"/>
      <c r="H42" s="51"/>
      <c r="I42" s="51"/>
      <c r="J42" s="52"/>
      <c r="K42" s="126" t="str">
        <f t="shared" ref="K42:K47" si="13">IF(O42=""," ",$X$2)</f>
        <v xml:space="preserve"> </v>
      </c>
      <c r="L42" s="127"/>
      <c r="M42" s="127"/>
      <c r="N42" s="128"/>
      <c r="O42" s="134"/>
      <c r="P42" s="135"/>
      <c r="Q42" s="136"/>
      <c r="R42" s="146"/>
      <c r="S42" s="147"/>
      <c r="T42" s="147"/>
      <c r="U42" s="147"/>
      <c r="V42" s="15"/>
      <c r="W42" s="115"/>
      <c r="X42" s="65"/>
      <c r="Y42" s="66"/>
      <c r="Z42" s="34">
        <f t="shared" si="9"/>
        <v>0</v>
      </c>
    </row>
    <row r="43" spans="1:26" ht="19.5" customHeight="1" x14ac:dyDescent="0.15">
      <c r="A43" s="34">
        <f t="shared" ref="A43:A47" si="14">IF($C$42&gt;1,1,0)</f>
        <v>0</v>
      </c>
      <c r="B43" s="34"/>
      <c r="C43" s="58" t="str">
        <f>IF(C42="","",IF(C42="","",$C$42))</f>
        <v/>
      </c>
      <c r="D43" s="2"/>
      <c r="E43" s="5"/>
      <c r="F43" s="5"/>
      <c r="G43" s="6"/>
      <c r="H43" s="51"/>
      <c r="I43" s="51"/>
      <c r="J43" s="52"/>
      <c r="K43" s="126" t="str">
        <f t="shared" si="13"/>
        <v xml:space="preserve"> </v>
      </c>
      <c r="L43" s="127"/>
      <c r="M43" s="127"/>
      <c r="N43" s="128"/>
      <c r="O43" s="138" t="str">
        <f>IF(E43="","",IF(O42="","",$O$42))</f>
        <v/>
      </c>
      <c r="P43" s="138"/>
      <c r="Q43" s="138"/>
      <c r="R43" s="22"/>
      <c r="T43" s="59"/>
      <c r="U43" s="60"/>
      <c r="V43" s="61"/>
      <c r="W43" s="35">
        <v>1</v>
      </c>
      <c r="X43" s="65"/>
      <c r="Y43" s="66"/>
      <c r="Z43" s="34">
        <f t="shared" si="9"/>
        <v>0</v>
      </c>
    </row>
    <row r="44" spans="1:26" ht="19.5" customHeight="1" x14ac:dyDescent="0.15">
      <c r="A44" s="34">
        <f t="shared" si="14"/>
        <v>0</v>
      </c>
      <c r="B44" s="34"/>
      <c r="C44" s="58" t="str">
        <f t="shared" ref="C44:C47" si="15">IF(C43="","",IF(C43="","",$C$42))</f>
        <v/>
      </c>
      <c r="D44" s="2"/>
      <c r="E44" s="5"/>
      <c r="F44" s="5"/>
      <c r="G44" s="6"/>
      <c r="H44" s="51"/>
      <c r="I44" s="51"/>
      <c r="J44" s="52"/>
      <c r="K44" s="126" t="str">
        <f t="shared" si="13"/>
        <v xml:space="preserve"> </v>
      </c>
      <c r="L44" s="127"/>
      <c r="M44" s="127"/>
      <c r="N44" s="128"/>
      <c r="O44" s="138" t="str">
        <f t="shared" ref="O44:O47" si="16">IF(E44="","",IF(O43="","",$O$42))</f>
        <v/>
      </c>
      <c r="P44" s="138"/>
      <c r="Q44" s="138"/>
      <c r="R44" s="29"/>
      <c r="S44" s="29"/>
      <c r="T44" s="62"/>
      <c r="U44" s="63"/>
      <c r="V44" s="64"/>
      <c r="W44" s="35">
        <v>1</v>
      </c>
      <c r="X44" s="65"/>
      <c r="Y44" s="66"/>
      <c r="Z44" s="34">
        <f t="shared" si="9"/>
        <v>0</v>
      </c>
    </row>
    <row r="45" spans="1:26" ht="19.5" customHeight="1" x14ac:dyDescent="0.15">
      <c r="A45" s="34">
        <f t="shared" si="14"/>
        <v>0</v>
      </c>
      <c r="B45" s="34"/>
      <c r="C45" s="58" t="str">
        <f t="shared" si="15"/>
        <v/>
      </c>
      <c r="D45" s="2"/>
      <c r="E45" s="5"/>
      <c r="F45" s="5"/>
      <c r="G45" s="6"/>
      <c r="H45" s="51"/>
      <c r="I45" s="51"/>
      <c r="J45" s="52"/>
      <c r="K45" s="126" t="str">
        <f t="shared" si="13"/>
        <v xml:space="preserve"> </v>
      </c>
      <c r="L45" s="127"/>
      <c r="M45" s="127"/>
      <c r="N45" s="128"/>
      <c r="O45" s="138" t="str">
        <f t="shared" si="16"/>
        <v/>
      </c>
      <c r="P45" s="138"/>
      <c r="Q45" s="138"/>
      <c r="R45" s="29"/>
      <c r="S45" s="29"/>
      <c r="T45" s="62"/>
      <c r="U45" s="63"/>
      <c r="V45" s="64"/>
      <c r="W45" s="35">
        <v>1</v>
      </c>
      <c r="X45" s="65"/>
      <c r="Y45" s="66"/>
      <c r="Z45" s="34">
        <f t="shared" si="9"/>
        <v>0</v>
      </c>
    </row>
    <row r="46" spans="1:26" ht="19.5" customHeight="1" x14ac:dyDescent="0.15">
      <c r="A46" s="34">
        <f t="shared" si="14"/>
        <v>0</v>
      </c>
      <c r="B46" s="34"/>
      <c r="C46" s="58" t="str">
        <f t="shared" si="15"/>
        <v/>
      </c>
      <c r="D46" s="2"/>
      <c r="E46" s="5"/>
      <c r="F46" s="5"/>
      <c r="G46" s="6"/>
      <c r="H46" s="51"/>
      <c r="I46" s="51"/>
      <c r="J46" s="52"/>
      <c r="K46" s="126" t="str">
        <f t="shared" si="13"/>
        <v xml:space="preserve"> </v>
      </c>
      <c r="L46" s="127"/>
      <c r="M46" s="127"/>
      <c r="N46" s="128"/>
      <c r="O46" s="138" t="str">
        <f t="shared" si="16"/>
        <v/>
      </c>
      <c r="P46" s="138"/>
      <c r="Q46" s="138"/>
      <c r="R46" s="29"/>
      <c r="S46" s="29"/>
      <c r="T46" s="62"/>
      <c r="U46" s="63"/>
      <c r="V46" s="64"/>
      <c r="W46" s="35">
        <v>1</v>
      </c>
      <c r="X46" s="65"/>
      <c r="Y46" s="66"/>
      <c r="Z46" s="34">
        <f t="shared" si="9"/>
        <v>0</v>
      </c>
    </row>
    <row r="47" spans="1:26" ht="19.5" customHeight="1" x14ac:dyDescent="0.15">
      <c r="A47" s="34">
        <f t="shared" si="14"/>
        <v>0</v>
      </c>
      <c r="B47" s="34"/>
      <c r="C47" s="58" t="str">
        <f t="shared" si="15"/>
        <v/>
      </c>
      <c r="D47" s="2"/>
      <c r="E47" s="5"/>
      <c r="F47" s="5"/>
      <c r="G47" s="6"/>
      <c r="H47" s="51"/>
      <c r="I47" s="51"/>
      <c r="J47" s="52"/>
      <c r="K47" s="126" t="str">
        <f t="shared" si="13"/>
        <v xml:space="preserve"> </v>
      </c>
      <c r="L47" s="127"/>
      <c r="M47" s="127"/>
      <c r="N47" s="128"/>
      <c r="O47" s="138" t="str">
        <f t="shared" si="16"/>
        <v/>
      </c>
      <c r="P47" s="138"/>
      <c r="Q47" s="138"/>
      <c r="R47" s="29"/>
      <c r="S47" s="29"/>
      <c r="T47" s="62"/>
      <c r="U47" s="63"/>
      <c r="V47" s="64"/>
      <c r="W47" s="35">
        <v>1</v>
      </c>
      <c r="X47" s="65"/>
      <c r="Y47" s="66"/>
      <c r="Z47" s="34">
        <f t="shared" si="9"/>
        <v>0</v>
      </c>
    </row>
    <row r="48" spans="1:26" ht="19.5" customHeight="1" x14ac:dyDescent="0.15">
      <c r="A48" s="34"/>
      <c r="B48" s="34"/>
      <c r="C48" s="42" t="s">
        <v>4</v>
      </c>
      <c r="D48" s="42"/>
      <c r="E48" s="42"/>
      <c r="F48" s="42"/>
      <c r="G48" s="42"/>
      <c r="H48" s="43"/>
      <c r="I48" s="43"/>
      <c r="J48" s="43"/>
      <c r="K48" s="43"/>
      <c r="L48" s="43"/>
      <c r="M48" s="43"/>
      <c r="N48" s="25"/>
      <c r="R48" s="34"/>
      <c r="S48" s="29"/>
      <c r="T48" s="29"/>
      <c r="U48" s="30"/>
      <c r="V48" s="30"/>
      <c r="W48" s="30"/>
      <c r="X48" s="35"/>
      <c r="Y48" s="30"/>
      <c r="Z48" s="34"/>
    </row>
    <row r="49" spans="1:26" ht="19.5" customHeight="1" x14ac:dyDescent="0.15">
      <c r="A49" s="34"/>
      <c r="B49" s="67"/>
      <c r="C49" s="68" t="s">
        <v>2</v>
      </c>
      <c r="D49" s="69" t="s">
        <v>1</v>
      </c>
      <c r="E49" s="69" t="s">
        <v>114</v>
      </c>
      <c r="F49" s="69" t="s">
        <v>153</v>
      </c>
      <c r="G49" s="69" t="s">
        <v>115</v>
      </c>
      <c r="H49" s="70" t="s">
        <v>159</v>
      </c>
      <c r="I49" s="71" t="s">
        <v>168</v>
      </c>
      <c r="J49" s="71" t="s">
        <v>169</v>
      </c>
      <c r="K49" s="139" t="s">
        <v>7</v>
      </c>
      <c r="L49" s="140"/>
      <c r="M49" s="140"/>
      <c r="N49" s="141"/>
      <c r="O49" s="133" t="s">
        <v>3</v>
      </c>
      <c r="P49" s="133"/>
      <c r="Q49" s="69" t="s">
        <v>170</v>
      </c>
      <c r="R49" s="133" t="s">
        <v>60</v>
      </c>
      <c r="S49" s="133"/>
      <c r="T49" s="133"/>
      <c r="U49" s="133"/>
      <c r="V49" s="69" t="s">
        <v>61</v>
      </c>
      <c r="W49" s="69" t="s">
        <v>171</v>
      </c>
      <c r="X49" s="144" t="s">
        <v>76</v>
      </c>
      <c r="Y49" s="144"/>
      <c r="Z49" s="34"/>
    </row>
    <row r="50" spans="1:26" ht="19.5" customHeight="1" x14ac:dyDescent="0.15">
      <c r="A50" s="34">
        <f>IF(C50&gt;1,2,0)</f>
        <v>0</v>
      </c>
      <c r="B50" s="34">
        <f>IF(C50&gt;1,1,0)</f>
        <v>0</v>
      </c>
      <c r="C50" s="72"/>
      <c r="D50" s="7"/>
      <c r="E50" s="8"/>
      <c r="F50" s="8"/>
      <c r="G50" s="9"/>
      <c r="H50" s="73"/>
      <c r="I50" s="74"/>
      <c r="J50" s="75"/>
      <c r="K50" s="126" t="str">
        <f t="shared" ref="K50:K66" si="17">IF(O50=""," ",$X$2)</f>
        <v xml:space="preserve"> </v>
      </c>
      <c r="L50" s="127"/>
      <c r="M50" s="127"/>
      <c r="N50" s="128"/>
      <c r="O50" s="143"/>
      <c r="P50" s="143"/>
      <c r="Q50" s="76"/>
      <c r="R50" s="137"/>
      <c r="S50" s="137"/>
      <c r="T50" s="137"/>
      <c r="U50" s="137"/>
      <c r="V50" s="14"/>
      <c r="W50" s="116"/>
      <c r="X50" s="30" t="s">
        <v>13</v>
      </c>
      <c r="Y50" s="30">
        <v>12.54</v>
      </c>
      <c r="Z50" s="34">
        <f>IF(D50="登録番号",0,D50)</f>
        <v>0</v>
      </c>
    </row>
    <row r="51" spans="1:26" ht="19.5" customHeight="1" x14ac:dyDescent="0.15">
      <c r="A51" s="34">
        <f t="shared" ref="A51:A66" si="18">IF(C51&gt;1,2,0)</f>
        <v>0</v>
      </c>
      <c r="B51" s="34">
        <f t="shared" ref="B51:B66" si="19">IF(C51&gt;1,1,0)</f>
        <v>0</v>
      </c>
      <c r="C51" s="72"/>
      <c r="D51" s="7"/>
      <c r="E51" s="8"/>
      <c r="F51" s="8"/>
      <c r="G51" s="9"/>
      <c r="H51" s="73"/>
      <c r="I51" s="74"/>
      <c r="J51" s="75"/>
      <c r="K51" s="126" t="str">
        <f t="shared" si="17"/>
        <v xml:space="preserve"> </v>
      </c>
      <c r="L51" s="127"/>
      <c r="M51" s="127"/>
      <c r="N51" s="128"/>
      <c r="O51" s="143"/>
      <c r="P51" s="143"/>
      <c r="Q51" s="76"/>
      <c r="R51" s="137"/>
      <c r="S51" s="137"/>
      <c r="T51" s="137"/>
      <c r="U51" s="137"/>
      <c r="V51" s="14"/>
      <c r="W51" s="116"/>
      <c r="X51" s="30" t="s">
        <v>14</v>
      </c>
      <c r="Y51" s="30">
        <v>25.74</v>
      </c>
      <c r="Z51" s="34">
        <f t="shared" ref="Z51:Z88" si="20">IF(D51="登録番号",0,D51)</f>
        <v>0</v>
      </c>
    </row>
    <row r="52" spans="1:26" ht="19.5" customHeight="1" x14ac:dyDescent="0.15">
      <c r="A52" s="34">
        <f t="shared" si="18"/>
        <v>0</v>
      </c>
      <c r="B52" s="34">
        <f t="shared" si="19"/>
        <v>0</v>
      </c>
      <c r="C52" s="72"/>
      <c r="D52" s="7"/>
      <c r="E52" s="8"/>
      <c r="F52" s="8"/>
      <c r="G52" s="9"/>
      <c r="H52" s="73"/>
      <c r="I52" s="74"/>
      <c r="J52" s="75"/>
      <c r="K52" s="126" t="str">
        <f t="shared" si="17"/>
        <v xml:space="preserve"> </v>
      </c>
      <c r="L52" s="127"/>
      <c r="M52" s="127"/>
      <c r="N52" s="128"/>
      <c r="O52" s="143"/>
      <c r="P52" s="143"/>
      <c r="Q52" s="76"/>
      <c r="R52" s="137"/>
      <c r="S52" s="137"/>
      <c r="T52" s="137"/>
      <c r="U52" s="137"/>
      <c r="V52" s="14"/>
      <c r="W52" s="116"/>
      <c r="X52" s="30" t="s">
        <v>15</v>
      </c>
      <c r="Y52" s="30">
        <v>59.24</v>
      </c>
      <c r="Z52" s="34">
        <f t="shared" si="20"/>
        <v>0</v>
      </c>
    </row>
    <row r="53" spans="1:26" ht="19.5" customHeight="1" x14ac:dyDescent="0.15">
      <c r="A53" s="34">
        <f t="shared" si="18"/>
        <v>0</v>
      </c>
      <c r="B53" s="34">
        <f t="shared" si="19"/>
        <v>0</v>
      </c>
      <c r="C53" s="72"/>
      <c r="D53" s="7"/>
      <c r="E53" s="8"/>
      <c r="F53" s="8"/>
      <c r="G53" s="9"/>
      <c r="H53" s="73"/>
      <c r="I53" s="74"/>
      <c r="J53" s="75"/>
      <c r="K53" s="126" t="str">
        <f t="shared" si="17"/>
        <v xml:space="preserve"> </v>
      </c>
      <c r="L53" s="127"/>
      <c r="M53" s="127"/>
      <c r="N53" s="128"/>
      <c r="O53" s="143"/>
      <c r="P53" s="143"/>
      <c r="Q53" s="76"/>
      <c r="R53" s="137"/>
      <c r="S53" s="137"/>
      <c r="T53" s="137"/>
      <c r="U53" s="137"/>
      <c r="V53" s="14"/>
      <c r="W53" s="116"/>
      <c r="X53" s="30" t="s">
        <v>16</v>
      </c>
      <c r="Y53" s="30" t="s">
        <v>69</v>
      </c>
      <c r="Z53" s="34">
        <f t="shared" si="20"/>
        <v>0</v>
      </c>
    </row>
    <row r="54" spans="1:26" ht="19.5" customHeight="1" x14ac:dyDescent="0.15">
      <c r="A54" s="34">
        <f t="shared" si="18"/>
        <v>0</v>
      </c>
      <c r="B54" s="34">
        <f t="shared" si="19"/>
        <v>0</v>
      </c>
      <c r="C54" s="72"/>
      <c r="D54" s="7"/>
      <c r="E54" s="8"/>
      <c r="F54" s="8"/>
      <c r="G54" s="9"/>
      <c r="H54" s="73"/>
      <c r="I54" s="74"/>
      <c r="J54" s="75"/>
      <c r="K54" s="126" t="str">
        <f t="shared" si="17"/>
        <v xml:space="preserve"> </v>
      </c>
      <c r="L54" s="127"/>
      <c r="M54" s="127"/>
      <c r="N54" s="128"/>
      <c r="O54" s="143"/>
      <c r="P54" s="143"/>
      <c r="Q54" s="76"/>
      <c r="R54" s="137"/>
      <c r="S54" s="137"/>
      <c r="T54" s="137"/>
      <c r="U54" s="137"/>
      <c r="V54" s="14"/>
      <c r="W54" s="116"/>
      <c r="X54" s="30" t="s">
        <v>17</v>
      </c>
      <c r="Y54" s="30" t="s">
        <v>70</v>
      </c>
      <c r="Z54" s="34">
        <f t="shared" si="20"/>
        <v>0</v>
      </c>
    </row>
    <row r="55" spans="1:26" ht="19.5" customHeight="1" x14ac:dyDescent="0.15">
      <c r="A55" s="34">
        <f t="shared" si="18"/>
        <v>0</v>
      </c>
      <c r="B55" s="34">
        <f t="shared" si="19"/>
        <v>0</v>
      </c>
      <c r="C55" s="72"/>
      <c r="D55" s="7"/>
      <c r="E55" s="8"/>
      <c r="F55" s="8"/>
      <c r="G55" s="9"/>
      <c r="H55" s="73"/>
      <c r="I55" s="74"/>
      <c r="J55" s="75"/>
      <c r="K55" s="126" t="str">
        <f t="shared" si="17"/>
        <v xml:space="preserve"> </v>
      </c>
      <c r="L55" s="127"/>
      <c r="M55" s="127"/>
      <c r="N55" s="128"/>
      <c r="O55" s="143"/>
      <c r="P55" s="143"/>
      <c r="Q55" s="76"/>
      <c r="R55" s="137"/>
      <c r="S55" s="137"/>
      <c r="T55" s="137"/>
      <c r="U55" s="137"/>
      <c r="V55" s="14"/>
      <c r="W55" s="116"/>
      <c r="X55" s="30" t="s">
        <v>33</v>
      </c>
      <c r="Y55" s="30" t="s">
        <v>71</v>
      </c>
      <c r="Z55" s="34">
        <f t="shared" si="20"/>
        <v>0</v>
      </c>
    </row>
    <row r="56" spans="1:26" ht="19.5" customHeight="1" x14ac:dyDescent="0.15">
      <c r="A56" s="34">
        <f t="shared" si="18"/>
        <v>0</v>
      </c>
      <c r="B56" s="34">
        <f t="shared" si="19"/>
        <v>0</v>
      </c>
      <c r="C56" s="72"/>
      <c r="D56" s="7"/>
      <c r="E56" s="8"/>
      <c r="F56" s="8"/>
      <c r="G56" s="9"/>
      <c r="H56" s="73"/>
      <c r="I56" s="74"/>
      <c r="J56" s="75"/>
      <c r="K56" s="126" t="str">
        <f t="shared" si="17"/>
        <v xml:space="preserve"> </v>
      </c>
      <c r="L56" s="127"/>
      <c r="M56" s="127"/>
      <c r="N56" s="128"/>
      <c r="O56" s="143"/>
      <c r="P56" s="143"/>
      <c r="Q56" s="76"/>
      <c r="R56" s="137"/>
      <c r="S56" s="137"/>
      <c r="T56" s="137"/>
      <c r="U56" s="137"/>
      <c r="V56" s="14"/>
      <c r="W56" s="116"/>
      <c r="X56" s="30" t="s">
        <v>34</v>
      </c>
      <c r="Y56" s="30" t="s">
        <v>72</v>
      </c>
      <c r="Z56" s="34">
        <f t="shared" si="20"/>
        <v>0</v>
      </c>
    </row>
    <row r="57" spans="1:26" ht="19.5" customHeight="1" x14ac:dyDescent="0.15">
      <c r="A57" s="34">
        <f t="shared" si="18"/>
        <v>0</v>
      </c>
      <c r="B57" s="34">
        <f t="shared" si="19"/>
        <v>0</v>
      </c>
      <c r="C57" s="72"/>
      <c r="D57" s="7"/>
      <c r="E57" s="8"/>
      <c r="F57" s="8"/>
      <c r="G57" s="9"/>
      <c r="H57" s="73"/>
      <c r="I57" s="74"/>
      <c r="J57" s="75"/>
      <c r="K57" s="126" t="str">
        <f t="shared" si="17"/>
        <v xml:space="preserve"> </v>
      </c>
      <c r="L57" s="127"/>
      <c r="M57" s="127"/>
      <c r="N57" s="128"/>
      <c r="O57" s="143"/>
      <c r="P57" s="143"/>
      <c r="Q57" s="76"/>
      <c r="R57" s="137"/>
      <c r="S57" s="137"/>
      <c r="T57" s="137"/>
      <c r="U57" s="137"/>
      <c r="V57" s="14"/>
      <c r="W57" s="116"/>
      <c r="X57" s="30" t="s">
        <v>29</v>
      </c>
      <c r="Y57" s="30">
        <v>15.34</v>
      </c>
      <c r="Z57" s="34">
        <f t="shared" si="20"/>
        <v>0</v>
      </c>
    </row>
    <row r="58" spans="1:26" ht="19.5" customHeight="1" x14ac:dyDescent="0.15">
      <c r="A58" s="34">
        <f t="shared" si="18"/>
        <v>0</v>
      </c>
      <c r="B58" s="34">
        <f t="shared" si="19"/>
        <v>0</v>
      </c>
      <c r="C58" s="72"/>
      <c r="D58" s="7"/>
      <c r="E58" s="8"/>
      <c r="F58" s="8"/>
      <c r="G58" s="9"/>
      <c r="H58" s="73"/>
      <c r="I58" s="74"/>
      <c r="J58" s="75"/>
      <c r="K58" s="126" t="str">
        <f t="shared" si="17"/>
        <v xml:space="preserve"> </v>
      </c>
      <c r="L58" s="127"/>
      <c r="M58" s="127"/>
      <c r="N58" s="128"/>
      <c r="O58" s="143"/>
      <c r="P58" s="143"/>
      <c r="Q58" s="76"/>
      <c r="R58" s="137"/>
      <c r="S58" s="137"/>
      <c r="T58" s="137"/>
      <c r="U58" s="137"/>
      <c r="V58" s="14"/>
      <c r="W58" s="116"/>
      <c r="X58" s="30" t="s">
        <v>19</v>
      </c>
      <c r="Y58" s="30" t="s">
        <v>73</v>
      </c>
      <c r="Z58" s="34">
        <f t="shared" si="20"/>
        <v>0</v>
      </c>
    </row>
    <row r="59" spans="1:26" ht="19.5" customHeight="1" x14ac:dyDescent="0.15">
      <c r="A59" s="34">
        <f t="shared" si="18"/>
        <v>0</v>
      </c>
      <c r="B59" s="34">
        <f t="shared" si="19"/>
        <v>0</v>
      </c>
      <c r="C59" s="72"/>
      <c r="D59" s="7"/>
      <c r="E59" s="8"/>
      <c r="F59" s="8"/>
      <c r="G59" s="9"/>
      <c r="H59" s="73"/>
      <c r="I59" s="74"/>
      <c r="J59" s="75"/>
      <c r="K59" s="126" t="str">
        <f t="shared" si="17"/>
        <v xml:space="preserve"> </v>
      </c>
      <c r="L59" s="127"/>
      <c r="M59" s="127"/>
      <c r="N59" s="128"/>
      <c r="O59" s="143"/>
      <c r="P59" s="143"/>
      <c r="Q59" s="76"/>
      <c r="R59" s="137"/>
      <c r="S59" s="137"/>
      <c r="T59" s="137"/>
      <c r="U59" s="137"/>
      <c r="V59" s="14"/>
      <c r="W59" s="116"/>
      <c r="X59" s="30" t="s">
        <v>28</v>
      </c>
      <c r="Y59" s="66" t="s">
        <v>74</v>
      </c>
      <c r="Z59" s="34">
        <f t="shared" si="20"/>
        <v>0</v>
      </c>
    </row>
    <row r="60" spans="1:26" ht="19.5" customHeight="1" x14ac:dyDescent="0.15">
      <c r="A60" s="34">
        <f t="shared" si="18"/>
        <v>0</v>
      </c>
      <c r="B60" s="34">
        <f t="shared" si="19"/>
        <v>0</v>
      </c>
      <c r="C60" s="72"/>
      <c r="D60" s="7"/>
      <c r="E60" s="8"/>
      <c r="F60" s="8"/>
      <c r="G60" s="9"/>
      <c r="H60" s="73"/>
      <c r="I60" s="74"/>
      <c r="J60" s="75"/>
      <c r="K60" s="126" t="str">
        <f t="shared" si="17"/>
        <v xml:space="preserve"> </v>
      </c>
      <c r="L60" s="127"/>
      <c r="M60" s="127"/>
      <c r="N60" s="128"/>
      <c r="O60" s="143"/>
      <c r="P60" s="143"/>
      <c r="Q60" s="76"/>
      <c r="R60" s="137"/>
      <c r="S60" s="137"/>
      <c r="T60" s="137"/>
      <c r="U60" s="137"/>
      <c r="V60" s="14"/>
      <c r="W60" s="116"/>
      <c r="X60" s="30" t="s">
        <v>21</v>
      </c>
      <c r="Y60" s="66">
        <v>1.63</v>
      </c>
      <c r="Z60" s="34">
        <f t="shared" si="20"/>
        <v>0</v>
      </c>
    </row>
    <row r="61" spans="1:26" ht="19.5" customHeight="1" x14ac:dyDescent="0.15">
      <c r="A61" s="34">
        <f t="shared" si="18"/>
        <v>0</v>
      </c>
      <c r="B61" s="34">
        <f t="shared" si="19"/>
        <v>0</v>
      </c>
      <c r="C61" s="72"/>
      <c r="D61" s="7"/>
      <c r="E61" s="8"/>
      <c r="F61" s="8"/>
      <c r="G61" s="9"/>
      <c r="H61" s="73"/>
      <c r="I61" s="74"/>
      <c r="J61" s="75"/>
      <c r="K61" s="126" t="str">
        <f t="shared" si="17"/>
        <v xml:space="preserve"> </v>
      </c>
      <c r="L61" s="127"/>
      <c r="M61" s="127"/>
      <c r="N61" s="128"/>
      <c r="O61" s="143"/>
      <c r="P61" s="143"/>
      <c r="Q61" s="76"/>
      <c r="R61" s="137"/>
      <c r="S61" s="137"/>
      <c r="T61" s="137"/>
      <c r="U61" s="137"/>
      <c r="V61" s="14"/>
      <c r="W61" s="116"/>
      <c r="X61" s="30" t="s">
        <v>22</v>
      </c>
      <c r="Y61" s="66">
        <v>2.4</v>
      </c>
      <c r="Z61" s="34">
        <f t="shared" si="20"/>
        <v>0</v>
      </c>
    </row>
    <row r="62" spans="1:26" ht="19.5" customHeight="1" x14ac:dyDescent="0.15">
      <c r="A62" s="34">
        <f t="shared" si="18"/>
        <v>0</v>
      </c>
      <c r="B62" s="34">
        <f t="shared" si="19"/>
        <v>0</v>
      </c>
      <c r="C62" s="72"/>
      <c r="D62" s="7"/>
      <c r="E62" s="8"/>
      <c r="F62" s="8"/>
      <c r="G62" s="9"/>
      <c r="H62" s="73"/>
      <c r="I62" s="74"/>
      <c r="J62" s="75"/>
      <c r="K62" s="126" t="str">
        <f t="shared" si="17"/>
        <v xml:space="preserve"> </v>
      </c>
      <c r="L62" s="127"/>
      <c r="M62" s="127"/>
      <c r="N62" s="128"/>
      <c r="O62" s="143"/>
      <c r="P62" s="143"/>
      <c r="Q62" s="76"/>
      <c r="R62" s="137"/>
      <c r="S62" s="137"/>
      <c r="T62" s="137"/>
      <c r="U62" s="137"/>
      <c r="V62" s="14"/>
      <c r="W62" s="116"/>
      <c r="X62" s="30" t="s">
        <v>23</v>
      </c>
      <c r="Y62" s="66">
        <v>5.6</v>
      </c>
      <c r="Z62" s="34">
        <f t="shared" si="20"/>
        <v>0</v>
      </c>
    </row>
    <row r="63" spans="1:26" ht="19.5" customHeight="1" x14ac:dyDescent="0.15">
      <c r="A63" s="34">
        <f t="shared" si="18"/>
        <v>0</v>
      </c>
      <c r="B63" s="34">
        <f t="shared" si="19"/>
        <v>0</v>
      </c>
      <c r="C63" s="72"/>
      <c r="D63" s="7"/>
      <c r="E63" s="8"/>
      <c r="F63" s="8"/>
      <c r="G63" s="9"/>
      <c r="H63" s="73"/>
      <c r="I63" s="74"/>
      <c r="J63" s="75"/>
      <c r="K63" s="126" t="str">
        <f t="shared" si="17"/>
        <v xml:space="preserve"> </v>
      </c>
      <c r="L63" s="127"/>
      <c r="M63" s="127"/>
      <c r="N63" s="128"/>
      <c r="O63" s="143"/>
      <c r="P63" s="143"/>
      <c r="Q63" s="76"/>
      <c r="R63" s="137"/>
      <c r="S63" s="137"/>
      <c r="T63" s="137"/>
      <c r="U63" s="137"/>
      <c r="V63" s="14"/>
      <c r="W63" s="116"/>
      <c r="X63" s="30" t="s">
        <v>24</v>
      </c>
      <c r="Y63" s="66">
        <v>10.5</v>
      </c>
      <c r="Z63" s="34">
        <f t="shared" si="20"/>
        <v>0</v>
      </c>
    </row>
    <row r="64" spans="1:26" ht="19.5" customHeight="1" x14ac:dyDescent="0.15">
      <c r="A64" s="34">
        <f t="shared" si="18"/>
        <v>0</v>
      </c>
      <c r="B64" s="34">
        <f t="shared" si="19"/>
        <v>0</v>
      </c>
      <c r="C64" s="72"/>
      <c r="D64" s="7"/>
      <c r="E64" s="8"/>
      <c r="F64" s="8"/>
      <c r="G64" s="9"/>
      <c r="H64" s="73"/>
      <c r="I64" s="74"/>
      <c r="J64" s="75"/>
      <c r="K64" s="126" t="str">
        <f t="shared" si="17"/>
        <v xml:space="preserve"> </v>
      </c>
      <c r="L64" s="127"/>
      <c r="M64" s="127"/>
      <c r="N64" s="128"/>
      <c r="O64" s="143"/>
      <c r="P64" s="143"/>
      <c r="Q64" s="76"/>
      <c r="R64" s="137"/>
      <c r="S64" s="137"/>
      <c r="T64" s="137"/>
      <c r="U64" s="137"/>
      <c r="V64" s="14"/>
      <c r="W64" s="116"/>
      <c r="X64" s="30" t="s">
        <v>25</v>
      </c>
      <c r="Y64" s="66">
        <v>11.2</v>
      </c>
      <c r="Z64" s="34">
        <f t="shared" si="20"/>
        <v>0</v>
      </c>
    </row>
    <row r="65" spans="1:26" ht="19.5" customHeight="1" x14ac:dyDescent="0.15">
      <c r="A65" s="34">
        <f t="shared" si="18"/>
        <v>0</v>
      </c>
      <c r="B65" s="34">
        <f t="shared" si="19"/>
        <v>0</v>
      </c>
      <c r="C65" s="72"/>
      <c r="D65" s="7"/>
      <c r="E65" s="8"/>
      <c r="F65" s="8"/>
      <c r="G65" s="9"/>
      <c r="H65" s="73"/>
      <c r="I65" s="74"/>
      <c r="J65" s="75"/>
      <c r="K65" s="126" t="str">
        <f t="shared" si="17"/>
        <v xml:space="preserve"> </v>
      </c>
      <c r="L65" s="127"/>
      <c r="M65" s="127"/>
      <c r="N65" s="128"/>
      <c r="O65" s="143"/>
      <c r="P65" s="143"/>
      <c r="Q65" s="76"/>
      <c r="R65" s="137"/>
      <c r="S65" s="137"/>
      <c r="T65" s="137"/>
      <c r="U65" s="137"/>
      <c r="V65" s="14"/>
      <c r="W65" s="116"/>
      <c r="X65" s="30" t="s">
        <v>26</v>
      </c>
      <c r="Y65" s="66">
        <v>36</v>
      </c>
      <c r="Z65" s="34">
        <f t="shared" si="20"/>
        <v>0</v>
      </c>
    </row>
    <row r="66" spans="1:26" ht="19.5" customHeight="1" x14ac:dyDescent="0.15">
      <c r="A66" s="34">
        <f t="shared" si="18"/>
        <v>0</v>
      </c>
      <c r="B66" s="34">
        <f t="shared" si="19"/>
        <v>0</v>
      </c>
      <c r="C66" s="72"/>
      <c r="D66" s="7"/>
      <c r="E66" s="8"/>
      <c r="F66" s="8"/>
      <c r="G66" s="9"/>
      <c r="H66" s="73"/>
      <c r="I66" s="74"/>
      <c r="J66" s="75"/>
      <c r="K66" s="126" t="str">
        <f t="shared" si="17"/>
        <v xml:space="preserve"> </v>
      </c>
      <c r="L66" s="127"/>
      <c r="M66" s="127"/>
      <c r="N66" s="128"/>
      <c r="O66" s="143"/>
      <c r="P66" s="143"/>
      <c r="Q66" s="76"/>
      <c r="R66" s="137"/>
      <c r="S66" s="137"/>
      <c r="T66" s="137"/>
      <c r="U66" s="137"/>
      <c r="V66" s="14"/>
      <c r="W66" s="116"/>
      <c r="X66" s="30" t="s">
        <v>35</v>
      </c>
      <c r="Y66" s="66">
        <v>30</v>
      </c>
      <c r="Z66" s="34">
        <f t="shared" si="20"/>
        <v>0</v>
      </c>
    </row>
    <row r="67" spans="1:26" ht="19.5" customHeight="1" x14ac:dyDescent="0.15">
      <c r="A67" s="34"/>
      <c r="B67" s="34"/>
      <c r="C67" s="29" t="s">
        <v>32</v>
      </c>
      <c r="D67" s="29"/>
      <c r="E67" s="29"/>
      <c r="F67" s="29"/>
      <c r="G67" s="30"/>
      <c r="H67" s="30"/>
      <c r="I67" s="30"/>
      <c r="J67" s="29"/>
      <c r="K67" s="29"/>
      <c r="L67" s="29"/>
      <c r="M67" s="29"/>
      <c r="N67" s="29"/>
      <c r="O67" s="29"/>
      <c r="P67" s="78"/>
      <c r="Q67" s="78"/>
      <c r="R67" s="79"/>
      <c r="S67" s="79"/>
      <c r="T67" s="80"/>
      <c r="U67" s="81"/>
      <c r="V67" s="82"/>
      <c r="W67" s="82"/>
      <c r="X67" s="30" t="s">
        <v>27</v>
      </c>
      <c r="Y67" s="66">
        <v>42</v>
      </c>
      <c r="Z67" s="34">
        <f t="shared" si="20"/>
        <v>0</v>
      </c>
    </row>
    <row r="68" spans="1:26" ht="19.5" customHeight="1" x14ac:dyDescent="0.15">
      <c r="A68" s="34"/>
      <c r="B68" s="34"/>
      <c r="C68" s="68" t="s">
        <v>2</v>
      </c>
      <c r="D68" s="69" t="s">
        <v>1</v>
      </c>
      <c r="E68" s="69" t="s">
        <v>114</v>
      </c>
      <c r="F68" s="69" t="s">
        <v>153</v>
      </c>
      <c r="G68" s="69" t="s">
        <v>115</v>
      </c>
      <c r="H68" s="70" t="s">
        <v>159</v>
      </c>
      <c r="I68" s="71" t="s">
        <v>168</v>
      </c>
      <c r="J68" s="71" t="s">
        <v>169</v>
      </c>
      <c r="K68" s="139" t="s">
        <v>7</v>
      </c>
      <c r="L68" s="140"/>
      <c r="M68" s="140"/>
      <c r="N68" s="141"/>
      <c r="O68" s="139" t="s">
        <v>3</v>
      </c>
      <c r="P68" s="140"/>
      <c r="Q68" s="141"/>
      <c r="R68" s="133" t="s">
        <v>60</v>
      </c>
      <c r="S68" s="133"/>
      <c r="T68" s="133"/>
      <c r="U68" s="133"/>
      <c r="V68" s="69" t="s">
        <v>61</v>
      </c>
      <c r="W68" s="69" t="s">
        <v>171</v>
      </c>
      <c r="X68" s="30" t="s">
        <v>36</v>
      </c>
      <c r="Y68" s="66">
        <v>49.34</v>
      </c>
      <c r="Z68" s="34">
        <f t="shared" si="20"/>
        <v>0</v>
      </c>
    </row>
    <row r="69" spans="1:26" ht="19.5" customHeight="1" x14ac:dyDescent="0.15">
      <c r="A69" s="34">
        <f>IF($C$69&gt;1,2,0)</f>
        <v>0</v>
      </c>
      <c r="B69" s="34">
        <f>IF(O69&gt;1,1,0)</f>
        <v>0</v>
      </c>
      <c r="C69" s="83"/>
      <c r="D69" s="7"/>
      <c r="E69" s="8"/>
      <c r="F69" s="8"/>
      <c r="G69" s="9"/>
      <c r="H69" s="73"/>
      <c r="I69" s="74"/>
      <c r="J69" s="75"/>
      <c r="K69" s="126" t="str">
        <f t="shared" ref="K69:K74" si="21">IF(O69=""," ",$X$2)</f>
        <v xml:space="preserve"> </v>
      </c>
      <c r="L69" s="127"/>
      <c r="M69" s="127"/>
      <c r="N69" s="128"/>
      <c r="O69" s="134"/>
      <c r="P69" s="135"/>
      <c r="Q69" s="136"/>
      <c r="R69" s="142"/>
      <c r="S69" s="137"/>
      <c r="T69" s="137"/>
      <c r="U69" s="137"/>
      <c r="V69" s="14"/>
      <c r="W69" s="116"/>
      <c r="X69" s="30" t="s">
        <v>37</v>
      </c>
      <c r="Y69" s="66" t="s">
        <v>75</v>
      </c>
      <c r="Z69" s="34">
        <f t="shared" si="20"/>
        <v>0</v>
      </c>
    </row>
    <row r="70" spans="1:26" ht="19.5" customHeight="1" x14ac:dyDescent="0.15">
      <c r="A70" s="34">
        <f t="shared" ref="A70:A74" si="22">IF($C$69&gt;1,2,0)</f>
        <v>0</v>
      </c>
      <c r="B70" s="34"/>
      <c r="C70" s="84" t="str">
        <f>IF(C69="","",IF(C69="","",$C$69))</f>
        <v/>
      </c>
      <c r="D70" s="7"/>
      <c r="E70" s="8"/>
      <c r="F70" s="8"/>
      <c r="G70" s="9"/>
      <c r="H70" s="73"/>
      <c r="I70" s="74"/>
      <c r="J70" s="75"/>
      <c r="K70" s="126" t="str">
        <f t="shared" si="21"/>
        <v xml:space="preserve"> </v>
      </c>
      <c r="L70" s="127"/>
      <c r="M70" s="127"/>
      <c r="N70" s="128"/>
      <c r="O70" s="138" t="str">
        <f>IF(E70="","",IF(O69="","",$O$69))</f>
        <v/>
      </c>
      <c r="P70" s="138"/>
      <c r="Q70" s="138"/>
      <c r="R70" s="29"/>
      <c r="S70" s="29"/>
      <c r="T70" s="62"/>
      <c r="U70" s="63"/>
      <c r="V70" s="64"/>
      <c r="W70" s="77">
        <v>2</v>
      </c>
      <c r="X70" s="22"/>
      <c r="Y70" s="22"/>
      <c r="Z70" s="34">
        <f t="shared" si="20"/>
        <v>0</v>
      </c>
    </row>
    <row r="71" spans="1:26" ht="19.5" customHeight="1" x14ac:dyDescent="0.15">
      <c r="A71" s="34">
        <f t="shared" si="22"/>
        <v>0</v>
      </c>
      <c r="B71" s="34"/>
      <c r="C71" s="84" t="str">
        <f t="shared" ref="C71:C74" si="23">IF(C70="","",IF(C70="","",$C$69))</f>
        <v/>
      </c>
      <c r="D71" s="7"/>
      <c r="E71" s="8"/>
      <c r="F71" s="8"/>
      <c r="G71" s="9"/>
      <c r="H71" s="73"/>
      <c r="I71" s="74"/>
      <c r="J71" s="75"/>
      <c r="K71" s="126" t="str">
        <f t="shared" si="21"/>
        <v xml:space="preserve"> </v>
      </c>
      <c r="L71" s="127"/>
      <c r="M71" s="127"/>
      <c r="N71" s="128"/>
      <c r="O71" s="138" t="str">
        <f t="shared" ref="O71:O74" si="24">IF(E71="","",IF(O70="","",$O$69))</f>
        <v/>
      </c>
      <c r="P71" s="138"/>
      <c r="Q71" s="138"/>
      <c r="R71" s="29"/>
      <c r="S71" s="29"/>
      <c r="T71" s="62"/>
      <c r="U71" s="63"/>
      <c r="V71" s="64"/>
      <c r="W71" s="77">
        <v>2</v>
      </c>
      <c r="X71" s="65"/>
      <c r="Y71" s="66"/>
      <c r="Z71" s="34">
        <f t="shared" si="20"/>
        <v>0</v>
      </c>
    </row>
    <row r="72" spans="1:26" ht="19.5" customHeight="1" x14ac:dyDescent="0.15">
      <c r="A72" s="34">
        <f t="shared" si="22"/>
        <v>0</v>
      </c>
      <c r="B72" s="34"/>
      <c r="C72" s="84" t="str">
        <f t="shared" si="23"/>
        <v/>
      </c>
      <c r="D72" s="7"/>
      <c r="E72" s="8"/>
      <c r="F72" s="8"/>
      <c r="G72" s="9"/>
      <c r="H72" s="73"/>
      <c r="I72" s="74"/>
      <c r="J72" s="75"/>
      <c r="K72" s="126" t="str">
        <f t="shared" si="21"/>
        <v xml:space="preserve"> </v>
      </c>
      <c r="L72" s="127"/>
      <c r="M72" s="127"/>
      <c r="N72" s="128"/>
      <c r="O72" s="138" t="str">
        <f t="shared" si="24"/>
        <v/>
      </c>
      <c r="P72" s="138"/>
      <c r="Q72" s="138"/>
      <c r="R72" s="29"/>
      <c r="S72" s="29"/>
      <c r="T72" s="62"/>
      <c r="U72" s="63"/>
      <c r="V72" s="64"/>
      <c r="W72" s="77">
        <v>2</v>
      </c>
      <c r="X72" s="65"/>
      <c r="Y72" s="66"/>
      <c r="Z72" s="34">
        <f t="shared" si="20"/>
        <v>0</v>
      </c>
    </row>
    <row r="73" spans="1:26" ht="19.5" customHeight="1" x14ac:dyDescent="0.15">
      <c r="A73" s="34">
        <f t="shared" si="22"/>
        <v>0</v>
      </c>
      <c r="B73" s="34"/>
      <c r="C73" s="84" t="str">
        <f t="shared" si="23"/>
        <v/>
      </c>
      <c r="D73" s="7"/>
      <c r="E73" s="8"/>
      <c r="F73" s="8"/>
      <c r="G73" s="9"/>
      <c r="H73" s="73"/>
      <c r="I73" s="74"/>
      <c r="J73" s="75"/>
      <c r="K73" s="126" t="str">
        <f t="shared" si="21"/>
        <v xml:space="preserve"> </v>
      </c>
      <c r="L73" s="127"/>
      <c r="M73" s="127"/>
      <c r="N73" s="128"/>
      <c r="O73" s="138" t="str">
        <f t="shared" si="24"/>
        <v/>
      </c>
      <c r="P73" s="138"/>
      <c r="Q73" s="138"/>
      <c r="R73" s="29"/>
      <c r="S73" s="29"/>
      <c r="T73" s="62"/>
      <c r="U73" s="63"/>
      <c r="V73" s="64"/>
      <c r="W73" s="77">
        <v>2</v>
      </c>
      <c r="X73" s="65"/>
      <c r="Y73" s="66"/>
      <c r="Z73" s="34">
        <f t="shared" si="20"/>
        <v>0</v>
      </c>
    </row>
    <row r="74" spans="1:26" ht="19.5" customHeight="1" x14ac:dyDescent="0.15">
      <c r="A74" s="34">
        <f t="shared" si="22"/>
        <v>0</v>
      </c>
      <c r="B74" s="34"/>
      <c r="C74" s="84" t="str">
        <f t="shared" si="23"/>
        <v/>
      </c>
      <c r="D74" s="7"/>
      <c r="E74" s="8"/>
      <c r="F74" s="8"/>
      <c r="G74" s="9"/>
      <c r="H74" s="73"/>
      <c r="I74" s="74"/>
      <c r="J74" s="75"/>
      <c r="K74" s="126" t="str">
        <f t="shared" si="21"/>
        <v xml:space="preserve"> </v>
      </c>
      <c r="L74" s="127"/>
      <c r="M74" s="127"/>
      <c r="N74" s="128"/>
      <c r="O74" s="138" t="str">
        <f t="shared" si="24"/>
        <v/>
      </c>
      <c r="P74" s="138"/>
      <c r="Q74" s="138"/>
      <c r="R74" s="29"/>
      <c r="S74" s="29"/>
      <c r="T74" s="62"/>
      <c r="U74" s="63"/>
      <c r="V74" s="64"/>
      <c r="W74" s="77">
        <v>2</v>
      </c>
      <c r="X74" s="65"/>
      <c r="Y74" s="66"/>
      <c r="Z74" s="34">
        <f t="shared" si="20"/>
        <v>0</v>
      </c>
    </row>
    <row r="75" spans="1:26" ht="19.5" customHeight="1" x14ac:dyDescent="0.15">
      <c r="A75" s="34"/>
      <c r="B75" s="34"/>
      <c r="C75" s="68" t="s">
        <v>2</v>
      </c>
      <c r="D75" s="69" t="s">
        <v>1</v>
      </c>
      <c r="E75" s="69" t="s">
        <v>114</v>
      </c>
      <c r="F75" s="69" t="s">
        <v>153</v>
      </c>
      <c r="G75" s="69" t="s">
        <v>115</v>
      </c>
      <c r="H75" s="70" t="s">
        <v>159</v>
      </c>
      <c r="I75" s="69" t="s">
        <v>168</v>
      </c>
      <c r="J75" s="70" t="s">
        <v>169</v>
      </c>
      <c r="K75" s="139" t="s">
        <v>7</v>
      </c>
      <c r="L75" s="140"/>
      <c r="M75" s="140"/>
      <c r="N75" s="141"/>
      <c r="O75" s="139" t="s">
        <v>3</v>
      </c>
      <c r="P75" s="140"/>
      <c r="Q75" s="141"/>
      <c r="R75" s="133" t="s">
        <v>60</v>
      </c>
      <c r="S75" s="133"/>
      <c r="T75" s="133"/>
      <c r="U75" s="133"/>
      <c r="V75" s="69" t="s">
        <v>61</v>
      </c>
      <c r="W75" s="69" t="s">
        <v>171</v>
      </c>
      <c r="X75" s="65"/>
      <c r="Y75" s="66"/>
      <c r="Z75" s="34">
        <f t="shared" si="20"/>
        <v>0</v>
      </c>
    </row>
    <row r="76" spans="1:26" ht="19.5" customHeight="1" x14ac:dyDescent="0.15">
      <c r="A76" s="34">
        <f>IF($C$76&gt;1,2,0)</f>
        <v>0</v>
      </c>
      <c r="B76" s="34">
        <f>IF(O76&gt;1,1,0)</f>
        <v>0</v>
      </c>
      <c r="C76" s="83"/>
      <c r="D76" s="7"/>
      <c r="E76" s="85"/>
      <c r="F76" s="85"/>
      <c r="G76" s="86"/>
      <c r="H76" s="73"/>
      <c r="I76" s="74"/>
      <c r="J76" s="75"/>
      <c r="K76" s="126" t="str">
        <f t="shared" ref="K76:K81" si="25">IF(O76=""," ",$X$2)</f>
        <v xml:space="preserve"> </v>
      </c>
      <c r="L76" s="127"/>
      <c r="M76" s="127"/>
      <c r="N76" s="128"/>
      <c r="O76" s="134"/>
      <c r="P76" s="135"/>
      <c r="Q76" s="136"/>
      <c r="R76" s="137"/>
      <c r="S76" s="137"/>
      <c r="T76" s="137"/>
      <c r="U76" s="137"/>
      <c r="V76" s="14"/>
      <c r="W76" s="116"/>
      <c r="X76" s="65"/>
      <c r="Y76" s="66"/>
      <c r="Z76" s="34">
        <f t="shared" si="20"/>
        <v>0</v>
      </c>
    </row>
    <row r="77" spans="1:26" ht="19.5" customHeight="1" x14ac:dyDescent="0.15">
      <c r="A77" s="34">
        <f t="shared" ref="A77:A81" si="26">IF($C$76&gt;1,2,0)</f>
        <v>0</v>
      </c>
      <c r="B77" s="34"/>
      <c r="C77" s="84" t="str">
        <f>IF(C76="","",IF(C76="","",$C$76))</f>
        <v/>
      </c>
      <c r="D77" s="7"/>
      <c r="E77" s="8"/>
      <c r="F77" s="8"/>
      <c r="G77" s="9"/>
      <c r="H77" s="73"/>
      <c r="I77" s="74"/>
      <c r="J77" s="75"/>
      <c r="K77" s="126" t="str">
        <f t="shared" si="25"/>
        <v xml:space="preserve"> </v>
      </c>
      <c r="L77" s="127"/>
      <c r="M77" s="127"/>
      <c r="N77" s="128"/>
      <c r="O77" s="138" t="str">
        <f>IF(E77="","",IF(O76="","",$O$76))</f>
        <v/>
      </c>
      <c r="P77" s="138"/>
      <c r="Q77" s="138"/>
      <c r="R77" s="29"/>
      <c r="S77" s="29"/>
      <c r="T77" s="62"/>
      <c r="U77" s="63"/>
      <c r="V77" s="64"/>
      <c r="W77" s="77">
        <v>2</v>
      </c>
      <c r="Z77" s="34">
        <f t="shared" si="20"/>
        <v>0</v>
      </c>
    </row>
    <row r="78" spans="1:26" ht="19.5" customHeight="1" x14ac:dyDescent="0.15">
      <c r="A78" s="34">
        <f t="shared" si="26"/>
        <v>0</v>
      </c>
      <c r="B78" s="34"/>
      <c r="C78" s="84" t="str">
        <f t="shared" ref="C78:C81" si="27">IF(C77="","",IF(C77="","",$C$76))</f>
        <v/>
      </c>
      <c r="D78" s="7"/>
      <c r="E78" s="8"/>
      <c r="F78" s="8"/>
      <c r="G78" s="9"/>
      <c r="H78" s="73"/>
      <c r="I78" s="74"/>
      <c r="J78" s="75"/>
      <c r="K78" s="126" t="str">
        <f t="shared" si="25"/>
        <v xml:space="preserve"> </v>
      </c>
      <c r="L78" s="127"/>
      <c r="M78" s="127"/>
      <c r="N78" s="128"/>
      <c r="O78" s="138" t="str">
        <f t="shared" ref="O78:O81" si="28">IF(E78="","",IF(O77="","",$O$76))</f>
        <v/>
      </c>
      <c r="P78" s="138"/>
      <c r="Q78" s="138"/>
      <c r="R78" s="29"/>
      <c r="S78" s="29"/>
      <c r="T78" s="62"/>
      <c r="U78" s="63"/>
      <c r="V78" s="64"/>
      <c r="W78" s="77">
        <v>2</v>
      </c>
      <c r="X78" s="30"/>
      <c r="Y78" s="30"/>
      <c r="Z78" s="34">
        <f t="shared" si="20"/>
        <v>0</v>
      </c>
    </row>
    <row r="79" spans="1:26" ht="19.5" customHeight="1" x14ac:dyDescent="0.15">
      <c r="A79" s="34">
        <f t="shared" si="26"/>
        <v>0</v>
      </c>
      <c r="B79" s="34"/>
      <c r="C79" s="84" t="str">
        <f t="shared" si="27"/>
        <v/>
      </c>
      <c r="D79" s="7"/>
      <c r="E79" s="8"/>
      <c r="F79" s="8"/>
      <c r="G79" s="9"/>
      <c r="H79" s="73"/>
      <c r="I79" s="74"/>
      <c r="J79" s="75"/>
      <c r="K79" s="126" t="str">
        <f t="shared" si="25"/>
        <v xml:space="preserve"> </v>
      </c>
      <c r="L79" s="127"/>
      <c r="M79" s="127"/>
      <c r="N79" s="128"/>
      <c r="O79" s="138" t="str">
        <f t="shared" si="28"/>
        <v/>
      </c>
      <c r="P79" s="138"/>
      <c r="Q79" s="138"/>
      <c r="R79" s="29"/>
      <c r="S79" s="29"/>
      <c r="T79" s="62"/>
      <c r="U79" s="63"/>
      <c r="V79" s="64"/>
      <c r="W79" s="77">
        <v>2</v>
      </c>
      <c r="X79" s="65"/>
      <c r="Y79" s="66"/>
      <c r="Z79" s="34">
        <f t="shared" si="20"/>
        <v>0</v>
      </c>
    </row>
    <row r="80" spans="1:26" ht="19.5" customHeight="1" x14ac:dyDescent="0.15">
      <c r="A80" s="34">
        <f t="shared" si="26"/>
        <v>0</v>
      </c>
      <c r="B80" s="34"/>
      <c r="C80" s="84" t="str">
        <f t="shared" si="27"/>
        <v/>
      </c>
      <c r="D80" s="7"/>
      <c r="E80" s="8"/>
      <c r="F80" s="8"/>
      <c r="G80" s="9"/>
      <c r="H80" s="73"/>
      <c r="I80" s="74"/>
      <c r="J80" s="75"/>
      <c r="K80" s="126" t="str">
        <f t="shared" si="25"/>
        <v xml:space="preserve"> </v>
      </c>
      <c r="L80" s="127"/>
      <c r="M80" s="127"/>
      <c r="N80" s="128"/>
      <c r="O80" s="138" t="str">
        <f t="shared" si="28"/>
        <v/>
      </c>
      <c r="P80" s="138"/>
      <c r="Q80" s="138"/>
      <c r="R80" s="29"/>
      <c r="S80" s="29"/>
      <c r="T80" s="62"/>
      <c r="U80" s="63"/>
      <c r="V80" s="64"/>
      <c r="W80" s="77">
        <v>2</v>
      </c>
      <c r="X80" s="65"/>
      <c r="Y80" s="66"/>
      <c r="Z80" s="34">
        <f t="shared" si="20"/>
        <v>0</v>
      </c>
    </row>
    <row r="81" spans="1:26" ht="19.5" customHeight="1" x14ac:dyDescent="0.15">
      <c r="A81" s="34">
        <f t="shared" si="26"/>
        <v>0</v>
      </c>
      <c r="B81" s="34"/>
      <c r="C81" s="84" t="str">
        <f t="shared" si="27"/>
        <v/>
      </c>
      <c r="D81" s="7"/>
      <c r="E81" s="8"/>
      <c r="F81" s="8"/>
      <c r="G81" s="9"/>
      <c r="H81" s="73"/>
      <c r="I81" s="74"/>
      <c r="J81" s="75"/>
      <c r="K81" s="126" t="str">
        <f t="shared" si="25"/>
        <v xml:space="preserve"> </v>
      </c>
      <c r="L81" s="127"/>
      <c r="M81" s="127"/>
      <c r="N81" s="128"/>
      <c r="O81" s="138" t="str">
        <f t="shared" si="28"/>
        <v/>
      </c>
      <c r="P81" s="138"/>
      <c r="Q81" s="138"/>
      <c r="R81" s="29"/>
      <c r="S81" s="29"/>
      <c r="T81" s="62"/>
      <c r="U81" s="63"/>
      <c r="V81" s="64"/>
      <c r="W81" s="77">
        <v>2</v>
      </c>
      <c r="X81" s="65"/>
      <c r="Y81" s="66"/>
      <c r="Z81" s="34">
        <f t="shared" si="20"/>
        <v>0</v>
      </c>
    </row>
    <row r="82" spans="1:26" ht="19.5" customHeight="1" x14ac:dyDescent="0.15">
      <c r="A82" s="34"/>
      <c r="B82" s="34"/>
      <c r="C82" s="68" t="s">
        <v>2</v>
      </c>
      <c r="D82" s="69" t="s">
        <v>1</v>
      </c>
      <c r="E82" s="69" t="s">
        <v>114</v>
      </c>
      <c r="F82" s="69" t="s">
        <v>153</v>
      </c>
      <c r="G82" s="69" t="s">
        <v>115</v>
      </c>
      <c r="H82" s="70" t="s">
        <v>159</v>
      </c>
      <c r="I82" s="69" t="s">
        <v>168</v>
      </c>
      <c r="J82" s="70" t="s">
        <v>169</v>
      </c>
      <c r="K82" s="139" t="s">
        <v>7</v>
      </c>
      <c r="L82" s="140"/>
      <c r="M82" s="140"/>
      <c r="N82" s="141"/>
      <c r="O82" s="139" t="s">
        <v>3</v>
      </c>
      <c r="P82" s="140"/>
      <c r="Q82" s="141"/>
      <c r="R82" s="133" t="s">
        <v>60</v>
      </c>
      <c r="S82" s="133"/>
      <c r="T82" s="133"/>
      <c r="U82" s="133"/>
      <c r="V82" s="69" t="s">
        <v>61</v>
      </c>
      <c r="W82" s="69" t="s">
        <v>171</v>
      </c>
      <c r="X82" s="65"/>
      <c r="Y82" s="66"/>
      <c r="Z82" s="34">
        <f t="shared" si="20"/>
        <v>0</v>
      </c>
    </row>
    <row r="83" spans="1:26" ht="19.5" customHeight="1" x14ac:dyDescent="0.15">
      <c r="A83" s="34">
        <f>IF($C$83&gt;1,2,0)</f>
        <v>0</v>
      </c>
      <c r="B83" s="34">
        <f>IF(O83&gt;1,1,0)</f>
        <v>0</v>
      </c>
      <c r="C83" s="83"/>
      <c r="D83" s="7"/>
      <c r="E83" s="85"/>
      <c r="F83" s="85"/>
      <c r="G83" s="86"/>
      <c r="H83" s="73"/>
      <c r="I83" s="74"/>
      <c r="J83" s="75"/>
      <c r="K83" s="126" t="str">
        <f t="shared" ref="K83:K88" si="29">IF(O83=""," ",$X$2)</f>
        <v xml:space="preserve"> </v>
      </c>
      <c r="L83" s="127"/>
      <c r="M83" s="127"/>
      <c r="N83" s="128"/>
      <c r="O83" s="134"/>
      <c r="P83" s="135"/>
      <c r="Q83" s="136"/>
      <c r="R83" s="137"/>
      <c r="S83" s="137"/>
      <c r="T83" s="137"/>
      <c r="U83" s="137"/>
      <c r="V83" s="14"/>
      <c r="W83" s="116"/>
      <c r="X83" s="65"/>
      <c r="Y83" s="66"/>
      <c r="Z83" s="34">
        <f t="shared" si="20"/>
        <v>0</v>
      </c>
    </row>
    <row r="84" spans="1:26" ht="19.5" customHeight="1" x14ac:dyDescent="0.15">
      <c r="A84" s="34">
        <f t="shared" ref="A84:A88" si="30">IF($C$83&gt;1,2,0)</f>
        <v>0</v>
      </c>
      <c r="B84" s="34"/>
      <c r="C84" s="84" t="str">
        <f>IF(C83="","",IF(C83="","",$C$83))</f>
        <v/>
      </c>
      <c r="D84" s="7"/>
      <c r="E84" s="8"/>
      <c r="F84" s="8"/>
      <c r="G84" s="9"/>
      <c r="H84" s="73"/>
      <c r="I84" s="74"/>
      <c r="J84" s="75"/>
      <c r="K84" s="126" t="str">
        <f t="shared" si="29"/>
        <v xml:space="preserve"> </v>
      </c>
      <c r="L84" s="127"/>
      <c r="M84" s="127"/>
      <c r="N84" s="128"/>
      <c r="O84" s="129" t="str">
        <f t="shared" ref="O84:O88" si="31">IF(E84="","",IF(O83="","",$O$83))</f>
        <v/>
      </c>
      <c r="P84" s="130"/>
      <c r="Q84" s="131"/>
      <c r="R84" s="29"/>
      <c r="S84" s="29"/>
      <c r="T84" s="62"/>
      <c r="U84" s="63"/>
      <c r="V84" s="64"/>
      <c r="W84" s="77">
        <v>2</v>
      </c>
      <c r="X84" s="65"/>
      <c r="Y84" s="66"/>
      <c r="Z84" s="34">
        <f t="shared" si="20"/>
        <v>0</v>
      </c>
    </row>
    <row r="85" spans="1:26" ht="19.5" customHeight="1" x14ac:dyDescent="0.15">
      <c r="A85" s="34">
        <f t="shared" si="30"/>
        <v>0</v>
      </c>
      <c r="B85" s="34"/>
      <c r="C85" s="84" t="str">
        <f t="shared" ref="C85:C88" si="32">IF(C84="","",IF(C84="","",$C$83))</f>
        <v/>
      </c>
      <c r="D85" s="7"/>
      <c r="E85" s="8"/>
      <c r="F85" s="8"/>
      <c r="G85" s="9"/>
      <c r="H85" s="73"/>
      <c r="I85" s="74"/>
      <c r="J85" s="75"/>
      <c r="K85" s="126" t="str">
        <f t="shared" si="29"/>
        <v xml:space="preserve"> </v>
      </c>
      <c r="L85" s="127"/>
      <c r="M85" s="127"/>
      <c r="N85" s="128"/>
      <c r="O85" s="129" t="str">
        <f t="shared" si="31"/>
        <v/>
      </c>
      <c r="P85" s="130"/>
      <c r="Q85" s="131"/>
      <c r="R85" s="29"/>
      <c r="S85" s="29"/>
      <c r="T85" s="62"/>
      <c r="U85" s="63"/>
      <c r="V85" s="64"/>
      <c r="W85" s="77">
        <v>2</v>
      </c>
      <c r="Y85" s="22"/>
      <c r="Z85" s="34">
        <f t="shared" si="20"/>
        <v>0</v>
      </c>
    </row>
    <row r="86" spans="1:26" ht="20.25" customHeight="1" x14ac:dyDescent="0.15">
      <c r="A86" s="34">
        <f t="shared" si="30"/>
        <v>0</v>
      </c>
      <c r="B86" s="34"/>
      <c r="C86" s="84" t="str">
        <f t="shared" si="32"/>
        <v/>
      </c>
      <c r="D86" s="7"/>
      <c r="E86" s="8"/>
      <c r="F86" s="8"/>
      <c r="G86" s="9"/>
      <c r="H86" s="73"/>
      <c r="I86" s="74"/>
      <c r="J86" s="75"/>
      <c r="K86" s="126" t="str">
        <f t="shared" si="29"/>
        <v xml:space="preserve"> </v>
      </c>
      <c r="L86" s="127"/>
      <c r="M86" s="127"/>
      <c r="N86" s="128"/>
      <c r="O86" s="129" t="str">
        <f t="shared" si="31"/>
        <v/>
      </c>
      <c r="P86" s="130"/>
      <c r="Q86" s="131"/>
      <c r="R86" s="29"/>
      <c r="S86" s="29"/>
      <c r="T86" s="62"/>
      <c r="U86" s="63"/>
      <c r="V86" s="64"/>
      <c r="W86" s="77">
        <v>2</v>
      </c>
      <c r="Y86" s="22"/>
      <c r="Z86" s="34">
        <f t="shared" si="20"/>
        <v>0</v>
      </c>
    </row>
    <row r="87" spans="1:26" ht="20.25" customHeight="1" x14ac:dyDescent="0.15">
      <c r="A87" s="34">
        <f t="shared" si="30"/>
        <v>0</v>
      </c>
      <c r="B87" s="34"/>
      <c r="C87" s="84" t="str">
        <f t="shared" si="32"/>
        <v/>
      </c>
      <c r="D87" s="7"/>
      <c r="E87" s="8"/>
      <c r="F87" s="8"/>
      <c r="G87" s="9"/>
      <c r="H87" s="73"/>
      <c r="I87" s="74"/>
      <c r="J87" s="75"/>
      <c r="K87" s="126" t="str">
        <f t="shared" si="29"/>
        <v xml:space="preserve"> </v>
      </c>
      <c r="L87" s="127"/>
      <c r="M87" s="127"/>
      <c r="N87" s="128"/>
      <c r="O87" s="129" t="str">
        <f t="shared" si="31"/>
        <v/>
      </c>
      <c r="P87" s="130"/>
      <c r="Q87" s="131"/>
      <c r="R87" s="29"/>
      <c r="S87" s="29"/>
      <c r="T87" s="62"/>
      <c r="U87" s="63"/>
      <c r="V87" s="64"/>
      <c r="W87" s="77">
        <v>2</v>
      </c>
      <c r="Y87" s="22"/>
      <c r="Z87" s="34">
        <f t="shared" si="20"/>
        <v>0</v>
      </c>
    </row>
    <row r="88" spans="1:26" ht="20.25" customHeight="1" x14ac:dyDescent="0.15">
      <c r="A88" s="34">
        <f t="shared" si="30"/>
        <v>0</v>
      </c>
      <c r="B88" s="34"/>
      <c r="C88" s="84" t="str">
        <f t="shared" si="32"/>
        <v/>
      </c>
      <c r="D88" s="7"/>
      <c r="E88" s="8"/>
      <c r="F88" s="8"/>
      <c r="G88" s="9"/>
      <c r="H88" s="73"/>
      <c r="I88" s="74"/>
      <c r="J88" s="75"/>
      <c r="K88" s="126" t="str">
        <f t="shared" si="29"/>
        <v xml:space="preserve"> </v>
      </c>
      <c r="L88" s="127"/>
      <c r="M88" s="127"/>
      <c r="N88" s="128"/>
      <c r="O88" s="129" t="str">
        <f t="shared" si="31"/>
        <v/>
      </c>
      <c r="P88" s="130"/>
      <c r="Q88" s="131"/>
      <c r="R88" s="132" t="s">
        <v>81</v>
      </c>
      <c r="S88" s="132"/>
      <c r="T88" s="132"/>
      <c r="U88" s="132"/>
      <c r="V88" s="132"/>
      <c r="W88" s="132"/>
      <c r="Y88" s="22"/>
      <c r="Z88" s="34">
        <f t="shared" si="20"/>
        <v>0</v>
      </c>
    </row>
    <row r="89" spans="1:26" ht="20.25" customHeight="1" x14ac:dyDescent="0.15">
      <c r="C89" s="30"/>
      <c r="D89" s="29"/>
      <c r="E89" s="29"/>
      <c r="F89" s="29"/>
      <c r="G89" s="30"/>
      <c r="H89" s="30"/>
      <c r="I89" s="30"/>
      <c r="J89" s="30"/>
      <c r="K89" s="30"/>
      <c r="L89" s="30"/>
      <c r="M89" s="30"/>
      <c r="N89" s="29"/>
      <c r="O89" s="29"/>
      <c r="P89" s="29"/>
      <c r="Q89" s="29"/>
      <c r="R89" s="29"/>
      <c r="S89" s="29"/>
      <c r="T89" s="29"/>
      <c r="U89" s="29"/>
      <c r="V89" s="29"/>
    </row>
    <row r="90" spans="1:26" x14ac:dyDescent="0.15">
      <c r="C90" s="25"/>
    </row>
    <row r="91" spans="1:26" x14ac:dyDescent="0.15">
      <c r="C91" s="25"/>
    </row>
    <row r="92" spans="1:26" x14ac:dyDescent="0.15">
      <c r="C92" s="25"/>
    </row>
    <row r="93" spans="1:26" x14ac:dyDescent="0.15">
      <c r="C93" s="25"/>
    </row>
    <row r="94" spans="1:26" x14ac:dyDescent="0.15">
      <c r="C94" s="25"/>
    </row>
    <row r="95" spans="1:26" x14ac:dyDescent="0.15">
      <c r="C95" s="25"/>
    </row>
    <row r="96" spans="1:26" x14ac:dyDescent="0.15">
      <c r="C96" s="25"/>
    </row>
    <row r="97" spans="3:3" x14ac:dyDescent="0.15">
      <c r="C97" s="25"/>
    </row>
    <row r="98" spans="3:3" x14ac:dyDescent="0.15">
      <c r="C98" s="25"/>
    </row>
    <row r="99" spans="3:3" x14ac:dyDescent="0.15">
      <c r="C99" s="25"/>
    </row>
    <row r="100" spans="3:3" x14ac:dyDescent="0.15">
      <c r="C100" s="25"/>
    </row>
    <row r="101" spans="3:3" x14ac:dyDescent="0.15">
      <c r="C101" s="25"/>
    </row>
    <row r="102" spans="3:3" x14ac:dyDescent="0.15">
      <c r="C102" s="25"/>
    </row>
    <row r="103" spans="3:3" x14ac:dyDescent="0.15">
      <c r="C103" s="25"/>
    </row>
    <row r="104" spans="3:3" x14ac:dyDescent="0.15">
      <c r="C104" s="25"/>
    </row>
    <row r="105" spans="3:3" x14ac:dyDescent="0.15">
      <c r="C105" s="25"/>
    </row>
    <row r="106" spans="3:3" x14ac:dyDescent="0.15">
      <c r="C106" s="25"/>
    </row>
    <row r="107" spans="3:3" x14ac:dyDescent="0.15">
      <c r="C107" s="25"/>
    </row>
    <row r="108" spans="3:3" x14ac:dyDescent="0.15">
      <c r="C108" s="25"/>
    </row>
    <row r="109" spans="3:3" x14ac:dyDescent="0.15">
      <c r="C109" s="25"/>
    </row>
    <row r="110" spans="3:3" x14ac:dyDescent="0.15">
      <c r="C110" s="25"/>
    </row>
    <row r="111" spans="3:3" x14ac:dyDescent="0.15">
      <c r="C111" s="25"/>
    </row>
    <row r="112" spans="3:3" x14ac:dyDescent="0.15">
      <c r="C112" s="25"/>
    </row>
    <row r="113" spans="3:3" x14ac:dyDescent="0.15">
      <c r="C113" s="25"/>
    </row>
    <row r="114" spans="3:3" x14ac:dyDescent="0.15">
      <c r="C114" s="25"/>
    </row>
  </sheetData>
  <sheetProtection algorithmName="SHA-512" hashValue="8Sjjze2niNXBKf+upOfE4nR1hpTQFA4oraiAyYPDRMIfwiJ+KRhHuhpCYFS2TZettuCcI+clt+RgjrkQI686qA==" saltValue="gjiULsJLyI71vaovGBKJrA==" spinCount="100000" sheet="1" selectLockedCells="1"/>
  <mergeCells count="226">
    <mergeCell ref="W3:W4"/>
    <mergeCell ref="X3:Z4"/>
    <mergeCell ref="W5:X5"/>
    <mergeCell ref="C1:U1"/>
    <mergeCell ref="X1:Z1"/>
    <mergeCell ref="C2:U2"/>
    <mergeCell ref="X2:Z2"/>
    <mergeCell ref="B3:G3"/>
    <mergeCell ref="J3:K3"/>
    <mergeCell ref="N3:N4"/>
    <mergeCell ref="O3:P3"/>
    <mergeCell ref="Q3:Q4"/>
    <mergeCell ref="R3:R4"/>
    <mergeCell ref="K7:N7"/>
    <mergeCell ref="O7:P7"/>
    <mergeCell ref="R7:U7"/>
    <mergeCell ref="K8:N8"/>
    <mergeCell ref="O8:P8"/>
    <mergeCell ref="R8:U8"/>
    <mergeCell ref="S3:T3"/>
    <mergeCell ref="U3:U4"/>
    <mergeCell ref="V3:V4"/>
    <mergeCell ref="K11:N11"/>
    <mergeCell ref="O11:P11"/>
    <mergeCell ref="R11:U11"/>
    <mergeCell ref="K12:N12"/>
    <mergeCell ref="O12:P12"/>
    <mergeCell ref="R12:U12"/>
    <mergeCell ref="K9:N9"/>
    <mergeCell ref="O9:P9"/>
    <mergeCell ref="R9:U9"/>
    <mergeCell ref="K10:N10"/>
    <mergeCell ref="O10:P10"/>
    <mergeCell ref="R10:U10"/>
    <mergeCell ref="K15:N15"/>
    <mergeCell ref="O15:P15"/>
    <mergeCell ref="R15:U15"/>
    <mergeCell ref="X15:Y15"/>
    <mergeCell ref="K16:N16"/>
    <mergeCell ref="O16:P16"/>
    <mergeCell ref="R16:U16"/>
    <mergeCell ref="K13:N13"/>
    <mergeCell ref="O13:P13"/>
    <mergeCell ref="R13:U13"/>
    <mergeCell ref="K14:N14"/>
    <mergeCell ref="O14:P14"/>
    <mergeCell ref="R14:U14"/>
    <mergeCell ref="K19:N19"/>
    <mergeCell ref="O19:P19"/>
    <mergeCell ref="R19:U19"/>
    <mergeCell ref="K20:N20"/>
    <mergeCell ref="O20:P20"/>
    <mergeCell ref="R20:U20"/>
    <mergeCell ref="K17:N17"/>
    <mergeCell ref="O17:P17"/>
    <mergeCell ref="R17:U17"/>
    <mergeCell ref="K18:N18"/>
    <mergeCell ref="O18:P18"/>
    <mergeCell ref="R18:U18"/>
    <mergeCell ref="K23:N23"/>
    <mergeCell ref="O23:P23"/>
    <mergeCell ref="R23:U23"/>
    <mergeCell ref="K24:N24"/>
    <mergeCell ref="O24:P24"/>
    <mergeCell ref="R24:U24"/>
    <mergeCell ref="K21:N21"/>
    <mergeCell ref="O21:P21"/>
    <mergeCell ref="R21:U21"/>
    <mergeCell ref="K22:N22"/>
    <mergeCell ref="O22:P22"/>
    <mergeCell ref="R22:U22"/>
    <mergeCell ref="K28:N28"/>
    <mergeCell ref="O28:Q28"/>
    <mergeCell ref="R28:U28"/>
    <mergeCell ref="K29:N29"/>
    <mergeCell ref="O29:Q29"/>
    <mergeCell ref="K30:N30"/>
    <mergeCell ref="O30:Q30"/>
    <mergeCell ref="K25:N25"/>
    <mergeCell ref="O25:P25"/>
    <mergeCell ref="R25:U25"/>
    <mergeCell ref="K27:N27"/>
    <mergeCell ref="O27:Q27"/>
    <mergeCell ref="R27:U27"/>
    <mergeCell ref="K34:N34"/>
    <mergeCell ref="O34:Q34"/>
    <mergeCell ref="R34:U34"/>
    <mergeCell ref="K35:N35"/>
    <mergeCell ref="O35:Q35"/>
    <mergeCell ref="R35:U35"/>
    <mergeCell ref="K31:N31"/>
    <mergeCell ref="O31:Q31"/>
    <mergeCell ref="K32:N32"/>
    <mergeCell ref="O32:Q32"/>
    <mergeCell ref="K33:N33"/>
    <mergeCell ref="O33:Q33"/>
    <mergeCell ref="K39:N39"/>
    <mergeCell ref="O39:Q39"/>
    <mergeCell ref="K40:N40"/>
    <mergeCell ref="O40:Q40"/>
    <mergeCell ref="K41:N41"/>
    <mergeCell ref="O41:Q41"/>
    <mergeCell ref="K36:N36"/>
    <mergeCell ref="O36:Q36"/>
    <mergeCell ref="K37:N37"/>
    <mergeCell ref="O37:Q37"/>
    <mergeCell ref="K38:N38"/>
    <mergeCell ref="O38:Q38"/>
    <mergeCell ref="X49:Y49"/>
    <mergeCell ref="K44:N44"/>
    <mergeCell ref="O44:Q44"/>
    <mergeCell ref="K45:N45"/>
    <mergeCell ref="O45:Q45"/>
    <mergeCell ref="K46:N46"/>
    <mergeCell ref="O46:Q46"/>
    <mergeCell ref="R41:U41"/>
    <mergeCell ref="K42:N42"/>
    <mergeCell ref="O42:Q42"/>
    <mergeCell ref="R42:U42"/>
    <mergeCell ref="K43:N43"/>
    <mergeCell ref="O43:Q43"/>
    <mergeCell ref="K50:N50"/>
    <mergeCell ref="O50:P50"/>
    <mergeCell ref="R50:U50"/>
    <mergeCell ref="K51:N51"/>
    <mergeCell ref="O51:P51"/>
    <mergeCell ref="R51:U51"/>
    <mergeCell ref="K47:N47"/>
    <mergeCell ref="O47:Q47"/>
    <mergeCell ref="K49:N49"/>
    <mergeCell ref="O49:P49"/>
    <mergeCell ref="R49:U49"/>
    <mergeCell ref="K54:N54"/>
    <mergeCell ref="O54:P54"/>
    <mergeCell ref="R54:U54"/>
    <mergeCell ref="K55:N55"/>
    <mergeCell ref="O55:P55"/>
    <mergeCell ref="R55:U55"/>
    <mergeCell ref="K52:N52"/>
    <mergeCell ref="O52:P52"/>
    <mergeCell ref="R52:U52"/>
    <mergeCell ref="K53:N53"/>
    <mergeCell ref="O53:P53"/>
    <mergeCell ref="R53:U53"/>
    <mergeCell ref="K58:N58"/>
    <mergeCell ref="O58:P58"/>
    <mergeCell ref="R58:U58"/>
    <mergeCell ref="K59:N59"/>
    <mergeCell ref="O59:P59"/>
    <mergeCell ref="R59:U59"/>
    <mergeCell ref="K56:N56"/>
    <mergeCell ref="O56:P56"/>
    <mergeCell ref="R56:U56"/>
    <mergeCell ref="K57:N57"/>
    <mergeCell ref="O57:P57"/>
    <mergeCell ref="R57:U57"/>
    <mergeCell ref="K62:N62"/>
    <mergeCell ref="O62:P62"/>
    <mergeCell ref="R62:U62"/>
    <mergeCell ref="K63:N63"/>
    <mergeCell ref="O63:P63"/>
    <mergeCell ref="R63:U63"/>
    <mergeCell ref="K60:N60"/>
    <mergeCell ref="O60:P60"/>
    <mergeCell ref="R60:U60"/>
    <mergeCell ref="K61:N61"/>
    <mergeCell ref="O61:P61"/>
    <mergeCell ref="R61:U61"/>
    <mergeCell ref="K66:N66"/>
    <mergeCell ref="O66:P66"/>
    <mergeCell ref="R66:U66"/>
    <mergeCell ref="K68:N68"/>
    <mergeCell ref="O68:Q68"/>
    <mergeCell ref="R68:U68"/>
    <mergeCell ref="K64:N64"/>
    <mergeCell ref="O64:P64"/>
    <mergeCell ref="R64:U64"/>
    <mergeCell ref="K65:N65"/>
    <mergeCell ref="O65:P65"/>
    <mergeCell ref="R65:U65"/>
    <mergeCell ref="K72:N72"/>
    <mergeCell ref="O72:Q72"/>
    <mergeCell ref="K73:N73"/>
    <mergeCell ref="O73:Q73"/>
    <mergeCell ref="K74:N74"/>
    <mergeCell ref="O74:Q74"/>
    <mergeCell ref="K69:N69"/>
    <mergeCell ref="O69:Q69"/>
    <mergeCell ref="R69:U69"/>
    <mergeCell ref="K70:N70"/>
    <mergeCell ref="O70:Q70"/>
    <mergeCell ref="K71:N71"/>
    <mergeCell ref="O71:Q71"/>
    <mergeCell ref="K77:N77"/>
    <mergeCell ref="O77:Q77"/>
    <mergeCell ref="K78:N78"/>
    <mergeCell ref="O78:Q78"/>
    <mergeCell ref="K79:N79"/>
    <mergeCell ref="O79:Q79"/>
    <mergeCell ref="K75:N75"/>
    <mergeCell ref="O75:Q75"/>
    <mergeCell ref="R75:U75"/>
    <mergeCell ref="K76:N76"/>
    <mergeCell ref="O76:Q76"/>
    <mergeCell ref="R76:U76"/>
    <mergeCell ref="R82:U82"/>
    <mergeCell ref="K83:N83"/>
    <mergeCell ref="O83:Q83"/>
    <mergeCell ref="R83:U83"/>
    <mergeCell ref="K84:N84"/>
    <mergeCell ref="O84:Q84"/>
    <mergeCell ref="K80:N80"/>
    <mergeCell ref="O80:Q80"/>
    <mergeCell ref="K81:N81"/>
    <mergeCell ref="O81:Q81"/>
    <mergeCell ref="K82:N82"/>
    <mergeCell ref="O82:Q82"/>
    <mergeCell ref="K88:N88"/>
    <mergeCell ref="O88:Q88"/>
    <mergeCell ref="R88:W88"/>
    <mergeCell ref="K85:N85"/>
    <mergeCell ref="O85:Q85"/>
    <mergeCell ref="K86:N86"/>
    <mergeCell ref="O86:Q86"/>
    <mergeCell ref="K87:N87"/>
    <mergeCell ref="O87:Q87"/>
  </mergeCells>
  <phoneticPr fontId="1"/>
  <conditionalFormatting sqref="J5">
    <cfRule type="expression" dxfId="1" priority="2">
      <formula>$J$5&lt;0</formula>
    </cfRule>
  </conditionalFormatting>
  <conditionalFormatting sqref="K5">
    <cfRule type="expression" dxfId="0" priority="1">
      <formula>$Z$50&lt;0</formula>
    </cfRule>
  </conditionalFormatting>
  <dataValidations count="9">
    <dataValidation type="list" allowBlank="1" showInputMessage="1" showErrorMessage="1" sqref="C8:C25" xr:uid="{BADCFFDB-3BE2-481E-AC49-C619CDD48C3D}">
      <formula1>$AB$8:$AB$26</formula1>
    </dataValidation>
    <dataValidation type="list" allowBlank="1" showInputMessage="1" showErrorMessage="1" sqref="C69 C83 C76" xr:uid="{57E8A29A-2372-4EAD-B849-65F0F22543C5}">
      <formula1>$AC$28:$AC$29</formula1>
    </dataValidation>
    <dataValidation type="list" allowBlank="1" showInputMessage="1" showErrorMessage="1" sqref="C50:C66" xr:uid="{CEDABBDD-6D25-408F-A8BB-C7A2D360EF18}">
      <formula1>$AC$8:$AC$25</formula1>
    </dataValidation>
    <dataValidation type="list" allowBlank="1" showInputMessage="1" showErrorMessage="1" sqref="C28 C35 C42" xr:uid="{D17003A2-891E-47B3-9A76-EDB4238C955B}">
      <formula1>$AB$28:$AB$29</formula1>
    </dataValidation>
    <dataValidation type="whole" imeMode="disabled" allowBlank="1" showInputMessage="1" showErrorMessage="1" sqref="V29 W29 W8:W25 W28 W35 W42 W50:W66 W69 W76 W83" xr:uid="{3958D0BE-9AAD-49EE-BBDA-7C3D9D96A5E1}">
      <formula1>1</formula1>
      <formula2>8</formula2>
    </dataValidation>
    <dataValidation imeMode="disabled" allowBlank="1" showInputMessage="1" showErrorMessage="1" sqref="D8:D25 D28:D33 D35:D40 D42:D47 D50:D66 D69:D74 D76:D81 D83:D88 G8:J25 O8:Q25 G28:J33 O28:Q28 G35:J40 O35:Q35 G42:J47 O42:Q42 G50:J66 O50:Q66 G69:J74 O69:Q69 G76:J81 O76:Q76 G84:J88 G83:J83 O83:Q83 Y5 V8:V25 V28 V35 V42 V50:V66 V69 V76 V83" xr:uid="{3E290B02-DE5B-4799-9725-8BB2C9089AD9}"/>
    <dataValidation imeMode="hiragana" allowBlank="1" showInputMessage="1" showErrorMessage="1" sqref="E8:E25 E28:E33 E35:E40 E43:E47 E42 E50:E66 E69:E74 E76:E81 E83:E88 R8:U25 R28:U28 R35:U35 R42:U42 R50:U66 R69:U69 R76:U76 R83:U83" xr:uid="{BAFECDC0-06FF-4E3D-A0E0-9B66792F9298}"/>
    <dataValidation imeMode="halfKatakana" allowBlank="1" showInputMessage="1" showErrorMessage="1" sqref="F8:F25 F28:F33 F35:F40 F42:F47 F50:F66 F69:F74 F76:F81 F83:F88 X1:Z1" xr:uid="{839E12F4-902F-4201-BF57-D3C3A06D169F}"/>
    <dataValidation type="whole" allowBlank="1" showInputMessage="1" showErrorMessage="1" sqref="AA2" xr:uid="{61103B44-7D99-412F-930A-B31DD2643249}">
      <formula1>1</formula1>
      <formula2>4</formula2>
    </dataValidation>
  </dataValidations>
  <printOptions horizontalCentered="1" verticalCentered="1"/>
  <pageMargins left="0.39370078740157483" right="0.19685039370078741" top="0.31496062992125984" bottom="0.19685039370078741" header="0.35433070866141736" footer="0.23622047244094491"/>
  <pageSetup paperSize="9" scale="41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ご案内</vt:lpstr>
      <vt:lpstr>標準記録突破者申込書</vt:lpstr>
      <vt:lpstr>ご案内!Print_Area</vt:lpstr>
      <vt:lpstr>標準記録突破者申込書!Print_Area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木本慎吾</cp:lastModifiedBy>
  <cp:lastPrinted>2020-07-16T10:55:21Z</cp:lastPrinted>
  <dcterms:created xsi:type="dcterms:W3CDTF">2010-01-25T02:14:51Z</dcterms:created>
  <dcterms:modified xsi:type="dcterms:W3CDTF">2022-07-18T09:05:18Z</dcterms:modified>
</cp:coreProperties>
</file>