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広島陸上競技協会\⑵競技運営委員会\19.関係団体(福山市)\東部記録会\2020\第1回\申込書\"/>
    </mc:Choice>
  </mc:AlternateContent>
  <bookViews>
    <workbookView xWindow="0" yWindow="0" windowWidth="28800" windowHeight="12450" tabRatio="500"/>
  </bookViews>
  <sheets>
    <sheet name="エントリー用紙" sheetId="1" r:id="rId1"/>
    <sheet name="東部kyogi" sheetId="4" r:id="rId2"/>
  </sheet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18" i="1" l="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P8" i="1" l="1"/>
  <c r="P7" i="1"/>
  <c r="P6" i="1"/>
  <c r="N7" i="1"/>
  <c r="N6" i="1"/>
  <c r="N8" i="1"/>
  <c r="R4" i="1" l="1"/>
</calcChain>
</file>

<file path=xl/sharedStrings.xml><?xml version="1.0" encoding="utf-8"?>
<sst xmlns="http://schemas.openxmlformats.org/spreadsheetml/2006/main" count="169" uniqueCount="154">
  <si>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</si>
  <si>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</si>
  <si>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</si>
  <si>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</si>
  <si>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</si>
  <si>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</si>
  <si>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</si>
  <si>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</si>
  <si>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</si>
  <si>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</si>
  <si>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</si>
  <si>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</si>
  <si>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</si>
  <si>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</si>
  <si>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</si>
  <si>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</si>
  <si>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</si>
  <si>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</si>
  <si>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</si>
  <si>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</si>
  <si>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</si>
  <si>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</si>
  <si>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</si>
  <si>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</si>
  <si>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</si>
  <si>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</si>
  <si>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</si>
  <si>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</si>
  <si>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</si>
  <si>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</si>
  <si>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</si>
  <si>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</si>
  <si>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</si>
  <si>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</si>
  <si>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</si>
  <si>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</si>
  <si>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</si>
  <si>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</si>
  <si>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</si>
  <si>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女子5000mW</t>
  </si>
  <si>
    <t> 女子4X100mR</t>
  </si>
  <si>
    <t> 女子走高跳</t>
  </si>
  <si>
    <t> 女子走幅跳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</si>
  <si>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</si>
  <si>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</si>
  <si>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</si>
  <si>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</si>
  <si>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</si>
  <si>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</si>
  <si>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</si>
  <si>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</si>
  <si>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</si>
  <si>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</si>
  <si>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</si>
  <si>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</si>
  <si>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</si>
  <si>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</si>
  <si>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</si>
  <si>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中学男子110mH(0.914m_9.14m)</t>
    <phoneticPr fontId="1"/>
  </si>
  <si>
    <t>小学男子走幅跳</t>
    <phoneticPr fontId="1"/>
  </si>
  <si>
    <t>（高校・一般）男子110mH(1.067m_9.14m)</t>
    <phoneticPr fontId="1"/>
  </si>
  <si>
    <t>中学男子砲丸投(5.000kg)</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</si>
  <si>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</si>
  <si>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</si>
  <si>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</si>
  <si>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</si>
  <si>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</si>
  <si>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</si>
  <si>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</si>
  <si>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</si>
  <si>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</si>
  <si>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</si>
  <si>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小・中学生</t>
  </si>
  <si>
    <t>高校生</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</si>
  <si>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</si>
  <si>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</si>
  <si>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</si>
  <si>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</si>
  <si>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</si>
  <si>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</si>
  <si>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</si>
  <si>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</si>
  <si>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</si>
  <si>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</si>
  <si>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</si>
  <si>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</si>
  <si>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</si>
  <si>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</si>
  <si>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</si>
  <si>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</si>
  <si>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</si>
  <si>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</si>
  <si>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</si>
  <si>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中学男子2000m</t>
    <rPh sb="0" eb="2">
      <t>チュウガク</t>
    </rPh>
    <phoneticPr fontId="1"/>
  </si>
  <si>
    <t> 男子三段跳</t>
    <rPh sb="0" eb="2">
      <t>サンダン</t>
    </rPh>
    <phoneticPr fontId="1"/>
  </si>
  <si>
    <t> 女子三段跳</t>
    <rPh sb="0" eb="3">
      <t>サンダントビ</t>
    </rPh>
    <phoneticPr fontId="1"/>
  </si>
  <si>
    <t>中学女子砲丸投(2.721kg)</t>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</si>
  <si>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</si>
  <si>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</si>
  <si>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t>小学男子1000m</t>
    <rPh sb="0" eb="1">
      <t>ショウガク</t>
    </rPh>
    <phoneticPr fontId="1"/>
  </si>
  <si>
    <t>小学女子1000m</t>
    <rPh sb="0" eb="4">
      <t>ショウ</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</si>
  <si>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</si>
  <si>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</si>
  <si>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r>
      <t>　</t>
    </r>
    <r>
      <rPr>
        <sz val="16"/>
        <color rgb="FF0432FF"/>
        <rFont val="HGPｺﾞｼｯｸE"/>
        <family val="3"/>
        <charset val="128"/>
      </rPr>
      <t>個人種目１種目　小・中学生300円、高校生400円、一般500円</t>
    </r>
    <r>
      <rPr>
        <sz val="16"/>
        <color rgb="FF009051"/>
        <rFont val="HGPｺﾞｼｯｸE"/>
        <family val="3"/>
        <charset val="128"/>
      </rPr>
      <t>　リレー種目１チーム　小中学生400円、高校・一般500円</t>
    </r>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</si>
  <si>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</si>
  <si>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</si>
  <si>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</si>
  <si>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</si>
  <si>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</si>
  <si>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</si>
  <si>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</si>
  <si>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</si>
  <si>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</si>
  <si>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</si>
  <si>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</si>
  <si>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</si>
  <si>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</si>
  <si>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</si>
  <si>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</si>
  <si>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</si>
  <si>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</si>
  <si>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</si>
  <si>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</si>
  <si>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</si>
  <si>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</si>
  <si>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</si>
  <si>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</si>
  <si>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</si>
  <si>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</si>
  <si>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</si>
  <si>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</si>
  <si>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</si>
  <si>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</si>
  <si>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</si>
  <si>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</si>
  <si>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</si>
  <si>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</si>
  <si>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</si>
  <si>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</si>
  <si>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</si>
  <si>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</si>
  <si>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</si>
  <si>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小学女子1000ｍ</t>
  </si>
  <si>
    <t>小学男子1000m</t>
  </si>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</sst>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32">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Border="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Border="1" applyAlignment="1">
      <alignment horizontal="left" vertical="center"/>
    </xf>
    <xf numFmtId="0" fontId="0" fillId="3" borderId="0" xfId="0"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0" borderId="0" xfId="0" applyFill="1" applyAlignment="1">
      <alignment vertical="center"/>
    </xf>
    <xf numFmtId="0" fontId="0" fillId="9" borderId="20" xfId="0" applyFill="1" applyBorder="1" applyAlignment="1">
      <alignment vertical="center"/>
    </xf>
    <xf numFmtId="0" fontId="19" fillId="0" borderId="0" xfId="0" applyFont="1" applyFill="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Fill="1" applyBorder="1" applyAlignment="1">
      <alignment horizontal="center" vertical="center"/>
    </xf>
    <xf numFmtId="20" fontId="22"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5" fillId="0" borderId="0" xfId="0" applyFont="1" applyFill="1" applyBorder="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1" fillId="0" borderId="3" xfId="0" applyFont="1" applyBorder="1" applyAlignment="1">
      <alignment horizontal="center" vertical="center"/>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77" fontId="0" fillId="0" borderId="0" xfId="0" applyNumberFormat="1" applyBorder="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Border="1" applyAlignment="1">
      <alignment horizontal="center" vertical="center"/>
    </xf>
    <xf numFmtId="177" fontId="2" fillId="0" borderId="0" xfId="0" applyNumberFormat="1" applyFont="1" applyBorder="1" applyAlignment="1">
      <alignment vertical="center"/>
    </xf>
    <xf numFmtId="177" fontId="8" fillId="7" borderId="11" xfId="0" applyNumberFormat="1" applyFont="1" applyFill="1" applyBorder="1" applyAlignment="1">
      <alignment horizontal="left" vertical="center" wrapText="1"/>
    </xf>
    <xf numFmtId="177" fontId="0" fillId="7" borderId="21" xfId="0" applyNumberFormat="1" applyFill="1" applyBorder="1" applyAlignment="1">
      <alignment vertical="center"/>
    </xf>
    <xf numFmtId="176" fontId="3" fillId="3" borderId="0" xfId="0" applyNumberFormat="1" applyFont="1" applyFill="1" applyBorder="1" applyAlignment="1">
      <alignment horizontal="center" vertical="center"/>
    </xf>
    <xf numFmtId="176" fontId="0" fillId="0" borderId="0" xfId="0" applyNumberFormat="1" applyAlignment="1">
      <alignment vertical="center"/>
    </xf>
    <xf numFmtId="176" fontId="0" fillId="0" borderId="0" xfId="0" applyNumberFormat="1" applyBorder="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Border="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126999</xdr:colOff>
      <xdr:row>2</xdr:row>
      <xdr:rowOff>0</xdr:rowOff>
    </xdr:from>
    <xdr:to>
      <xdr:col>10</xdr:col>
      <xdr:colOff>1255054</xdr:colOff>
      <xdr:row>10</xdr:row>
      <xdr:rowOff>203200</xdr:rowOff>
    </xdr:to>
    <xdr:pic>
      <xdr:nvPicPr>
        <xdr:cNvPr id="4" name="図 3">
          <a:extLst>
            <a:ext uri="{FF2B5EF4-FFF2-40B4-BE49-F238E27FC236}">
              <a16:creationId xmlns:a16="http://schemas.microsoft.com/office/drawing/2014/main" xmlns="" id="{92E850B3-3669-9D47-BAEC-FA30776F716B}"/>
            </a:ext>
          </a:extLst>
        </xdr:cNvPr>
        <xdr:cNvPicPr>
          <a:picLocks noChangeAspect="1"/>
        </xdr:cNvPicPr>
      </xdr:nvPicPr>
      <xdr:blipFill>
        <a:blip xmlns:r="http://schemas.openxmlformats.org/officeDocument/2006/relationships" r:embed="rId1"/>
        <a:stretch>
          <a:fillRect/>
        </a:stretch>
      </xdr:blipFill>
      <xdr:spPr>
        <a:xfrm>
          <a:off x="126999" y="965200"/>
          <a:ext cx="19581155" cy="27305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17"/>
  <sheetViews>
    <sheetView tabSelected="1" zoomScale="55" zoomScaleNormal="55" workbookViewId="0">
      <pane xSplit="7" ySplit="14" topLeftCell="H15" activePane="bottomRight" state="frozen"/>
      <selection pane="topRight" activeCell="H1" sqref="H1"/>
      <selection pane="bottomLeft" activeCell="A15" sqref="A15"/>
      <selection pane="bottomRight" activeCell="G26" sqref="G26"/>
    </sheetView>
  </sheetViews>
  <sheetFormatPr defaultColWidth="12.6640625" defaultRowHeight="19.5"/>
  <cols>
    <col min="1" max="1" width="7.109375" style="16" customWidth="1"/>
    <col min="2" max="2" width="19.33203125" style="16" customWidth="1"/>
    <col min="3" max="3" width="15.88671875" style="16" bestFit="1" customWidth="1"/>
    <col min="4" max="4" width="18.33203125" style="16" customWidth="1"/>
    <col min="5" max="5" width="19.33203125" style="16" bestFit="1" customWidth="1"/>
    <col min="6" max="6" width="18.33203125" style="16" bestFit="1" customWidth="1"/>
    <col min="7" max="8" width="28.5546875" style="16" customWidth="1"/>
    <col min="9" max="9" width="35" style="16" bestFit="1" customWidth="1"/>
    <col min="10" max="10" width="17.33203125" style="16" customWidth="1"/>
    <col min="11" max="11" width="14.33203125" style="72" bestFit="1" customWidth="1"/>
    <col min="12" max="12" width="35" style="16" bestFit="1" customWidth="1"/>
    <col min="13" max="13" width="17.33203125" style="16" bestFit="1" customWidth="1"/>
    <col min="14" max="14" width="14.33203125" style="72" bestFit="1" customWidth="1"/>
    <col min="15" max="15" width="35" style="16" bestFit="1" customWidth="1"/>
    <col min="16" max="16" width="17.33203125" style="16" bestFit="1" customWidth="1"/>
    <col min="17" max="17" width="14.33203125" style="83" bestFit="1" customWidth="1"/>
    <col min="18" max="18" width="35" style="16" bestFit="1" customWidth="1"/>
    <col min="19" max="19" width="17.33203125" style="16" bestFit="1" customWidth="1"/>
    <col min="20" max="20" width="16.33203125" style="16" bestFit="1" customWidth="1"/>
    <col min="21" max="21" width="12.33203125" style="72" bestFit="1" customWidth="1"/>
    <col min="22" max="16384" width="12.6640625" style="16"/>
  </cols>
  <sheetData>
    <row r="1" spans="1:16378" ht="72.75" thickBot="1">
      <c r="A1" s="60" t="s">
        <v>0</v>
      </c>
      <c r="B1" s="61"/>
      <c r="C1" s="1" t="s">
        <v>55</v>
      </c>
      <c r="D1" s="110"/>
      <c r="E1" s="111"/>
      <c r="F1" s="1" t="s">
        <v>56</v>
      </c>
      <c r="G1" s="42"/>
      <c r="H1" s="59"/>
      <c r="I1" s="2" t="s">
        <v>9</v>
      </c>
      <c r="J1" s="110"/>
      <c r="K1" s="111"/>
      <c r="L1" s="9"/>
      <c r="M1" s="14"/>
      <c r="N1" s="78"/>
      <c r="O1" s="15"/>
      <c r="P1" s="15"/>
      <c r="Q1" s="82"/>
    </row>
    <row r="2" spans="1:16378" ht="24.95" customHeight="1" thickBot="1">
      <c r="A2" s="17" t="s">
        <v>1</v>
      </c>
      <c r="B2" s="18"/>
      <c r="C2" s="109" t="s">
        <v>12</v>
      </c>
      <c r="D2" s="109"/>
      <c r="E2" s="109"/>
      <c r="F2" s="109"/>
      <c r="G2" s="109"/>
      <c r="H2" s="109"/>
      <c r="I2" s="109"/>
      <c r="J2" s="109"/>
      <c r="K2" s="109"/>
    </row>
    <row r="3" spans="1:16378" s="20" customFormat="1" ht="24.95" customHeight="1" thickBot="1">
      <c r="A3" s="19"/>
      <c r="B3" s="19"/>
      <c r="C3" s="19"/>
      <c r="D3" s="19"/>
      <c r="E3" s="19"/>
      <c r="F3" s="19"/>
      <c r="G3" s="19"/>
      <c r="H3" s="19"/>
      <c r="I3" s="19"/>
      <c r="J3" s="45"/>
      <c r="K3" s="67"/>
      <c r="L3" s="112" t="s">
        <v>69</v>
      </c>
      <c r="M3" s="113"/>
      <c r="N3" s="125" t="s">
        <v>70</v>
      </c>
      <c r="O3" s="126"/>
      <c r="P3" s="126"/>
      <c r="Q3" s="126"/>
      <c r="R3" s="126"/>
      <c r="S3" s="19"/>
      <c r="T3" s="19"/>
      <c r="U3" s="7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s="20" customFormat="1" ht="35.1" customHeight="1">
      <c r="A4" s="19"/>
      <c r="B4" s="19"/>
      <c r="C4" s="19"/>
      <c r="D4" s="19"/>
      <c r="E4" s="19"/>
      <c r="F4" s="19"/>
      <c r="G4" s="19"/>
      <c r="H4" s="19"/>
      <c r="I4" s="19"/>
      <c r="J4" s="43"/>
      <c r="K4" s="68"/>
      <c r="L4" s="123"/>
      <c r="M4" s="121" t="s">
        <v>76</v>
      </c>
      <c r="N4" s="119" t="s">
        <v>71</v>
      </c>
      <c r="O4" s="130" t="s">
        <v>77</v>
      </c>
      <c r="P4" s="117" t="s">
        <v>71</v>
      </c>
      <c r="Q4" s="127" t="s">
        <v>57</v>
      </c>
      <c r="R4" s="114">
        <f>N6+N7+N8+P6+P7+P8</f>
        <v>0</v>
      </c>
      <c r="S4" s="19"/>
      <c r="T4" s="19"/>
      <c r="U4" s="7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s="20" customFormat="1" ht="24.95" customHeight="1" thickBot="1">
      <c r="A5" s="19"/>
      <c r="B5" s="19"/>
      <c r="C5" s="19"/>
      <c r="D5" s="19"/>
      <c r="E5" s="19"/>
      <c r="F5" s="19"/>
      <c r="G5" s="19"/>
      <c r="H5" s="19"/>
      <c r="I5" s="19"/>
      <c r="J5" s="44"/>
      <c r="K5" s="69"/>
      <c r="L5" s="124"/>
      <c r="M5" s="122"/>
      <c r="N5" s="120"/>
      <c r="O5" s="131"/>
      <c r="P5" s="118"/>
      <c r="Q5" s="128"/>
      <c r="R5" s="115"/>
      <c r="S5" s="19"/>
      <c r="T5" s="19"/>
      <c r="U5" s="7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s="20" customFormat="1" ht="24.95" customHeight="1" thickBot="1">
      <c r="A6" s="19"/>
      <c r="B6" s="19"/>
      <c r="C6" s="19"/>
      <c r="D6" s="19"/>
      <c r="E6" s="19"/>
      <c r="F6" s="19"/>
      <c r="G6" s="19"/>
      <c r="H6" s="19"/>
      <c r="I6" s="19"/>
      <c r="J6" s="44"/>
      <c r="K6" s="69"/>
      <c r="L6" s="47" t="s">
        <v>72</v>
      </c>
      <c r="M6" s="48"/>
      <c r="N6" s="92">
        <f>300*M6</f>
        <v>0</v>
      </c>
      <c r="O6" s="49"/>
      <c r="P6" s="50">
        <f>400*O6</f>
        <v>0</v>
      </c>
      <c r="Q6" s="128"/>
      <c r="R6" s="115"/>
      <c r="S6" s="19"/>
      <c r="T6" s="19"/>
      <c r="U6" s="7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s="20" customFormat="1" ht="24.95" customHeight="1" thickBot="1">
      <c r="A7" s="19"/>
      <c r="B7" s="19"/>
      <c r="C7" s="19"/>
      <c r="D7" s="19"/>
      <c r="E7" s="19"/>
      <c r="F7" s="19"/>
      <c r="G7" s="19"/>
      <c r="H7" s="19"/>
      <c r="I7" s="19"/>
      <c r="J7" s="44"/>
      <c r="K7" s="69"/>
      <c r="L7" s="51" t="s">
        <v>73</v>
      </c>
      <c r="M7" s="52"/>
      <c r="N7" s="93">
        <f>400*M7</f>
        <v>0</v>
      </c>
      <c r="O7" s="53"/>
      <c r="P7" s="54">
        <f>500*O7</f>
        <v>0</v>
      </c>
      <c r="Q7" s="128"/>
      <c r="R7" s="115"/>
      <c r="S7" s="19"/>
      <c r="T7" s="19"/>
      <c r="U7" s="7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s="20" customFormat="1" ht="21.75" thickBot="1">
      <c r="A8" s="19"/>
      <c r="B8" s="19"/>
      <c r="C8" s="19"/>
      <c r="D8" s="19"/>
      <c r="E8" s="19"/>
      <c r="F8" s="19"/>
      <c r="G8" s="19"/>
      <c r="H8" s="19"/>
      <c r="I8" s="19"/>
      <c r="J8" s="46"/>
      <c r="K8" s="70"/>
      <c r="L8" s="55" t="s">
        <v>74</v>
      </c>
      <c r="M8" s="56"/>
      <c r="N8" s="94">
        <f>500*M8</f>
        <v>0</v>
      </c>
      <c r="O8" s="57"/>
      <c r="P8" s="58">
        <f>500*O8</f>
        <v>0</v>
      </c>
      <c r="Q8" s="129"/>
      <c r="R8" s="116"/>
      <c r="S8" s="19"/>
      <c r="T8" s="19"/>
      <c r="U8" s="7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s="20" customFormat="1" ht="20.25" thickBot="1">
      <c r="A9" s="19"/>
      <c r="B9" s="19"/>
      <c r="I9" s="19"/>
      <c r="J9" s="19"/>
      <c r="K9" s="71"/>
      <c r="L9" s="103" t="s">
        <v>103</v>
      </c>
      <c r="M9" s="104"/>
      <c r="N9" s="104"/>
      <c r="O9" s="104"/>
      <c r="P9" s="104"/>
      <c r="Q9" s="95" t="s">
        <v>153</v>
      </c>
      <c r="R9" s="96" t="s">
        <v>104</v>
      </c>
      <c r="S9" s="19"/>
      <c r="T9" s="19"/>
      <c r="U9" s="71"/>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s="20" customFormat="1">
      <c r="A10" s="19"/>
      <c r="B10" s="19"/>
      <c r="I10" s="19"/>
      <c r="J10" s="19"/>
      <c r="K10" s="71"/>
      <c r="M10" s="19"/>
      <c r="N10" s="79"/>
      <c r="Q10" s="97" t="s">
        <v>105</v>
      </c>
      <c r="S10" s="19"/>
      <c r="T10" s="19"/>
      <c r="U10" s="71"/>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s="20" customFormat="1">
      <c r="A11" s="19"/>
      <c r="B11" s="19"/>
      <c r="I11" s="19"/>
      <c r="J11" s="19"/>
      <c r="K11" s="71"/>
      <c r="M11" s="19"/>
      <c r="N11" s="79"/>
      <c r="Q11" s="84"/>
      <c r="S11" s="19"/>
      <c r="T11" s="19"/>
      <c r="U11" s="71"/>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6" t="s">
        <v>13</v>
      </c>
      <c r="D13" s="27"/>
      <c r="E13" s="27"/>
      <c r="F13" s="27"/>
      <c r="I13" s="108" t="s">
        <v>68</v>
      </c>
      <c r="J13" s="108"/>
      <c r="K13" s="108"/>
      <c r="L13" s="108"/>
      <c r="M13" s="108"/>
      <c r="N13" s="108"/>
      <c r="O13" s="108"/>
      <c r="P13" s="108"/>
      <c r="Q13" s="108"/>
      <c r="R13" s="108"/>
    </row>
    <row r="14" spans="1:16378" ht="133.5" thickBot="1">
      <c r="B14" s="28" t="s">
        <v>78</v>
      </c>
      <c r="C14" s="28" t="s">
        <v>79</v>
      </c>
      <c r="D14" s="28" t="s">
        <v>102</v>
      </c>
      <c r="E14" s="28" t="s">
        <v>98</v>
      </c>
      <c r="F14" s="29" t="s">
        <v>80</v>
      </c>
      <c r="G14" s="30" t="s">
        <v>101</v>
      </c>
      <c r="H14" s="62" t="s">
        <v>90</v>
      </c>
      <c r="I14" s="31" t="s">
        <v>81</v>
      </c>
      <c r="J14" s="100" t="s">
        <v>152</v>
      </c>
      <c r="K14" s="73" t="s">
        <v>82</v>
      </c>
      <c r="L14" s="36" t="s">
        <v>83</v>
      </c>
      <c r="M14" s="100" t="s">
        <v>151</v>
      </c>
      <c r="N14" s="80" t="s">
        <v>84</v>
      </c>
      <c r="O14" s="38" t="s">
        <v>85</v>
      </c>
      <c r="P14" s="100" t="s">
        <v>150</v>
      </c>
      <c r="Q14" s="85" t="s">
        <v>86</v>
      </c>
      <c r="R14" s="40" t="s">
        <v>87</v>
      </c>
      <c r="S14" s="101" t="s">
        <v>149</v>
      </c>
      <c r="T14" s="12" t="s">
        <v>88</v>
      </c>
      <c r="U14" s="89" t="s">
        <v>89</v>
      </c>
    </row>
    <row r="15" spans="1:16378">
      <c r="A15" s="21" t="s">
        <v>3</v>
      </c>
      <c r="B15" s="3" t="s">
        <v>4</v>
      </c>
      <c r="C15" s="4">
        <v>258</v>
      </c>
      <c r="D15" s="4" t="s">
        <v>5</v>
      </c>
      <c r="E15" s="4" t="s">
        <v>6</v>
      </c>
      <c r="F15" s="5">
        <v>1</v>
      </c>
      <c r="G15" s="5">
        <v>1</v>
      </c>
      <c r="H15" s="4" t="s">
        <v>91</v>
      </c>
      <c r="I15" s="33" t="s">
        <v>48</v>
      </c>
      <c r="J15" s="10">
        <v>1</v>
      </c>
      <c r="K15" s="74">
        <v>11.98</v>
      </c>
      <c r="L15" s="33" t="s">
        <v>50</v>
      </c>
      <c r="M15" s="10">
        <v>31</v>
      </c>
      <c r="N15" s="74" t="s">
        <v>51</v>
      </c>
      <c r="O15" s="33"/>
      <c r="P15" s="10"/>
      <c r="Q15" s="86"/>
      <c r="R15" s="33" t="s">
        <v>54</v>
      </c>
      <c r="S15" s="10">
        <v>25</v>
      </c>
      <c r="T15" s="13" t="s">
        <v>7</v>
      </c>
      <c r="U15" s="90">
        <v>46.34</v>
      </c>
    </row>
    <row r="16" spans="1:16378" ht="21" customHeight="1" thickBot="1">
      <c r="A16" s="22"/>
      <c r="B16" s="6" t="s">
        <v>4</v>
      </c>
      <c r="C16" s="7">
        <v>7224</v>
      </c>
      <c r="D16" s="7" t="s">
        <v>8</v>
      </c>
      <c r="E16" s="7" t="s">
        <v>10</v>
      </c>
      <c r="F16" s="8">
        <v>2</v>
      </c>
      <c r="G16" s="8">
        <v>3</v>
      </c>
      <c r="H16" s="7" t="s">
        <v>92</v>
      </c>
      <c r="I16" s="34" t="s">
        <v>49</v>
      </c>
      <c r="J16" s="11">
        <v>10</v>
      </c>
      <c r="K16" s="75" t="s">
        <v>67</v>
      </c>
      <c r="L16" s="105" t="s">
        <v>75</v>
      </c>
      <c r="M16" s="106"/>
      <c r="N16" s="107"/>
      <c r="O16" s="35" t="s">
        <v>65</v>
      </c>
      <c r="P16" s="11">
        <v>6</v>
      </c>
      <c r="Q16" s="87" t="s">
        <v>66</v>
      </c>
      <c r="R16" s="105" t="s">
        <v>64</v>
      </c>
      <c r="S16" s="106"/>
      <c r="T16" s="106"/>
      <c r="U16" s="107"/>
    </row>
    <row r="17" spans="1:21">
      <c r="A17" s="16">
        <v>1</v>
      </c>
      <c r="C17" s="23"/>
      <c r="I17" s="32" t="str">
        <f>IF(ISBLANK(J17),"",VLOOKUP(J17,東部kyogi!$A$2:$B$53,2,0))</f>
        <v/>
      </c>
      <c r="J17" s="102"/>
      <c r="K17" s="76"/>
      <c r="L17" s="37" t="str">
        <f>IF(ISBLANK(M17),"",VLOOKUP(M17,東部kyogi!$A$2:$B$53,2,0))</f>
        <v/>
      </c>
      <c r="M17" s="102"/>
      <c r="N17" s="81"/>
      <c r="O17" s="39" t="str">
        <f>IF(ISBLANK(P17),"",VLOOKUP(P17,東部kyogi!$A$2:$B$53,2,0))</f>
        <v/>
      </c>
      <c r="P17" s="102"/>
      <c r="Q17" s="88"/>
      <c r="R17" s="41" t="str">
        <f>IF(ISBLANK(S17),"",VLOOKUP(S17,東部kyogi!$A$2:$B$53,2,0))</f>
        <v/>
      </c>
      <c r="S17" s="102"/>
      <c r="T17" s="24"/>
      <c r="U17" s="91"/>
    </row>
    <row r="18" spans="1:21">
      <c r="A18" s="16">
        <v>2</v>
      </c>
      <c r="C18" s="23"/>
      <c r="I18" s="32" t="str">
        <f>IF(ISBLANK(J18),"",VLOOKUP(J18,東部kyogi!$A$2:$B$53,2,0))</f>
        <v/>
      </c>
      <c r="J18" s="102"/>
      <c r="K18" s="77"/>
      <c r="L18" s="37" t="str">
        <f>IF(ISBLANK(M18),"",VLOOKUP(M18,東部kyogi!$A$2:$B$53,2,0))</f>
        <v/>
      </c>
      <c r="M18" s="102"/>
      <c r="N18" s="81"/>
      <c r="O18" s="39" t="str">
        <f>IF(ISBLANK(P18),"",VLOOKUP(P18,東部kyogi!$A$2:$B$53,2,0))</f>
        <v/>
      </c>
      <c r="P18" s="102"/>
      <c r="Q18" s="88"/>
      <c r="R18" s="41" t="str">
        <f>IF(ISBLANK(S18),"",VLOOKUP(S18,東部kyogi!$A$2:$B$53,2,0))</f>
        <v/>
      </c>
      <c r="S18" s="102"/>
      <c r="T18" s="24"/>
      <c r="U18" s="91"/>
    </row>
    <row r="19" spans="1:21">
      <c r="A19" s="16">
        <v>3</v>
      </c>
      <c r="C19" s="23"/>
      <c r="I19" s="32" t="str">
        <f>IF(ISBLANK(J19),"",VLOOKUP(J19,東部kyogi!$A$2:$B$53,2,0))</f>
        <v/>
      </c>
      <c r="J19" s="102"/>
      <c r="K19" s="77"/>
      <c r="L19" s="37" t="str">
        <f>IF(ISBLANK(M19),"",VLOOKUP(M19,東部kyogi!$A$2:$B$53,2,0))</f>
        <v/>
      </c>
      <c r="M19" s="102"/>
      <c r="N19" s="81"/>
      <c r="O19" s="39" t="str">
        <f>IF(ISBLANK(P19),"",VLOOKUP(P19,東部kyogi!$A$2:$B$53,2,0))</f>
        <v/>
      </c>
      <c r="P19" s="102"/>
      <c r="Q19" s="88"/>
      <c r="R19" s="41" t="str">
        <f>IF(ISBLANK(S19),"",VLOOKUP(S19,東部kyogi!$A$2:$B$53,2,0))</f>
        <v/>
      </c>
      <c r="S19" s="102"/>
      <c r="T19" s="24"/>
      <c r="U19" s="91"/>
    </row>
    <row r="20" spans="1:21">
      <c r="A20" s="16">
        <v>4</v>
      </c>
      <c r="C20" s="23"/>
      <c r="I20" s="32" t="str">
        <f>IF(ISBLANK(J20),"",VLOOKUP(J20,東部kyogi!$A$2:$B$53,2,0))</f>
        <v/>
      </c>
      <c r="J20" s="102"/>
      <c r="K20" s="77"/>
      <c r="L20" s="37" t="str">
        <f>IF(ISBLANK(M20),"",VLOOKUP(M20,東部kyogi!$A$2:$B$53,2,0))</f>
        <v/>
      </c>
      <c r="M20" s="102"/>
      <c r="N20" s="81"/>
      <c r="O20" s="39" t="str">
        <f>IF(ISBLANK(P20),"",VLOOKUP(P20,東部kyogi!$A$2:$B$53,2,0))</f>
        <v/>
      </c>
      <c r="P20" s="102"/>
      <c r="Q20" s="88"/>
      <c r="R20" s="41" t="str">
        <f>IF(ISBLANK(S20),"",VLOOKUP(S20,東部kyogi!$A$2:$B$53,2,0))</f>
        <v/>
      </c>
      <c r="S20" s="102"/>
      <c r="T20" s="24"/>
      <c r="U20" s="91"/>
    </row>
    <row r="21" spans="1:21">
      <c r="A21" s="16">
        <v>5</v>
      </c>
      <c r="C21" s="23"/>
      <c r="I21" s="32" t="str">
        <f>IF(ISBLANK(J21),"",VLOOKUP(J21,東部kyogi!$A$2:$B$53,2,0))</f>
        <v/>
      </c>
      <c r="J21" s="102"/>
      <c r="K21" s="77"/>
      <c r="L21" s="37" t="str">
        <f>IF(ISBLANK(M21),"",VLOOKUP(M21,東部kyogi!$A$2:$B$53,2,0))</f>
        <v/>
      </c>
      <c r="M21" s="102"/>
      <c r="N21" s="81"/>
      <c r="O21" s="39" t="str">
        <f>IF(ISBLANK(P21),"",VLOOKUP(P21,東部kyogi!$A$2:$B$53,2,0))</f>
        <v/>
      </c>
      <c r="P21" s="102"/>
      <c r="Q21" s="88"/>
      <c r="R21" s="41" t="str">
        <f>IF(ISBLANK(S21),"",VLOOKUP(S21,東部kyogi!$A$2:$B$53,2,0))</f>
        <v/>
      </c>
      <c r="S21" s="102"/>
      <c r="T21" s="24"/>
      <c r="U21" s="91"/>
    </row>
    <row r="22" spans="1:21">
      <c r="A22" s="16">
        <v>6</v>
      </c>
      <c r="C22" s="23"/>
      <c r="I22" s="32" t="str">
        <f>IF(ISBLANK(J22),"",VLOOKUP(J22,東部kyogi!$A$2:$B$53,2,0))</f>
        <v/>
      </c>
      <c r="J22" s="102"/>
      <c r="K22" s="77"/>
      <c r="L22" s="37" t="str">
        <f>IF(ISBLANK(M22),"",VLOOKUP(M22,東部kyogi!$A$2:$B$53,2,0))</f>
        <v/>
      </c>
      <c r="M22" s="102"/>
      <c r="N22" s="81"/>
      <c r="O22" s="39" t="str">
        <f>IF(ISBLANK(P22),"",VLOOKUP(P22,東部kyogi!$A$2:$B$53,2,0))</f>
        <v/>
      </c>
      <c r="P22" s="102"/>
      <c r="Q22" s="88"/>
      <c r="R22" s="41" t="str">
        <f>IF(ISBLANK(S22),"",VLOOKUP(S22,東部kyogi!$A$2:$B$53,2,0))</f>
        <v/>
      </c>
      <c r="S22" s="102"/>
      <c r="T22" s="24"/>
      <c r="U22" s="91"/>
    </row>
    <row r="23" spans="1:21">
      <c r="A23" s="16">
        <v>7</v>
      </c>
      <c r="C23" s="23"/>
      <c r="I23" s="32" t="str">
        <f>IF(ISBLANK(J23),"",VLOOKUP(J23,東部kyogi!$A$2:$B$53,2,0))</f>
        <v/>
      </c>
      <c r="J23" s="102"/>
      <c r="K23" s="77"/>
      <c r="L23" s="37" t="str">
        <f>IF(ISBLANK(M23),"",VLOOKUP(M23,東部kyogi!$A$2:$B$53,2,0))</f>
        <v/>
      </c>
      <c r="M23" s="102"/>
      <c r="N23" s="81"/>
      <c r="O23" s="39" t="str">
        <f>IF(ISBLANK(P23),"",VLOOKUP(P23,東部kyogi!$A$2:$B$53,2,0))</f>
        <v/>
      </c>
      <c r="P23" s="102"/>
      <c r="Q23" s="88"/>
      <c r="R23" s="41" t="str">
        <f>IF(ISBLANK(S23),"",VLOOKUP(S23,東部kyogi!$A$2:$B$53,2,0))</f>
        <v/>
      </c>
      <c r="S23" s="102"/>
      <c r="T23" s="24"/>
      <c r="U23" s="91"/>
    </row>
    <row r="24" spans="1:21">
      <c r="A24" s="16">
        <v>8</v>
      </c>
      <c r="C24" s="23"/>
      <c r="I24" s="32" t="str">
        <f>IF(ISBLANK(J24),"",VLOOKUP(J24,東部kyogi!$A$2:$B$53,2,0))</f>
        <v/>
      </c>
      <c r="J24" s="102"/>
      <c r="K24" s="77"/>
      <c r="L24" s="37" t="str">
        <f>IF(ISBLANK(M24),"",VLOOKUP(M24,東部kyogi!$A$2:$B$53,2,0))</f>
        <v/>
      </c>
      <c r="M24" s="102"/>
      <c r="N24" s="81"/>
      <c r="O24" s="39" t="str">
        <f>IF(ISBLANK(P24),"",VLOOKUP(P24,東部kyogi!$A$2:$B$53,2,0))</f>
        <v/>
      </c>
      <c r="P24" s="102"/>
      <c r="Q24" s="88"/>
      <c r="R24" s="41" t="str">
        <f>IF(ISBLANK(S24),"",VLOOKUP(S24,東部kyogi!$A$2:$B$53,2,0))</f>
        <v/>
      </c>
      <c r="S24" s="102"/>
      <c r="T24" s="24"/>
      <c r="U24" s="91"/>
    </row>
    <row r="25" spans="1:21">
      <c r="A25" s="16">
        <v>9</v>
      </c>
      <c r="C25" s="23"/>
      <c r="I25" s="32" t="str">
        <f>IF(ISBLANK(J25),"",VLOOKUP(J25,東部kyogi!$A$2:$B$53,2,0))</f>
        <v/>
      </c>
      <c r="J25" s="102"/>
      <c r="K25" s="77"/>
      <c r="L25" s="37" t="str">
        <f>IF(ISBLANK(M25),"",VLOOKUP(M25,東部kyogi!$A$2:$B$53,2,0))</f>
        <v/>
      </c>
      <c r="M25" s="102"/>
      <c r="N25" s="81"/>
      <c r="O25" s="39" t="str">
        <f>IF(ISBLANK(P25),"",VLOOKUP(P25,東部kyogi!$A$2:$B$53,2,0))</f>
        <v/>
      </c>
      <c r="P25" s="102"/>
      <c r="Q25" s="88"/>
      <c r="R25" s="41" t="str">
        <f>IF(ISBLANK(S25),"",VLOOKUP(S25,東部kyogi!$A$2:$B$53,2,0))</f>
        <v/>
      </c>
      <c r="S25" s="102"/>
      <c r="T25" s="24"/>
      <c r="U25" s="91"/>
    </row>
    <row r="26" spans="1:21">
      <c r="A26" s="16">
        <v>10</v>
      </c>
      <c r="C26" s="23"/>
      <c r="I26" s="32" t="str">
        <f>IF(ISBLANK(J26),"",VLOOKUP(J26,東部kyogi!$A$2:$B$53,2,0))</f>
        <v/>
      </c>
      <c r="J26" s="102"/>
      <c r="K26" s="77"/>
      <c r="L26" s="37" t="str">
        <f>IF(ISBLANK(M26),"",VLOOKUP(M26,東部kyogi!$A$2:$B$53,2,0))</f>
        <v/>
      </c>
      <c r="M26" s="102"/>
      <c r="N26" s="81"/>
      <c r="O26" s="39" t="str">
        <f>IF(ISBLANK(P26),"",VLOOKUP(P26,東部kyogi!$A$2:$B$53,2,0))</f>
        <v/>
      </c>
      <c r="P26" s="102"/>
      <c r="Q26" s="88"/>
      <c r="R26" s="41" t="str">
        <f>IF(ISBLANK(S26),"",VLOOKUP(S26,東部kyogi!$A$2:$B$53,2,0))</f>
        <v/>
      </c>
      <c r="S26" s="102"/>
      <c r="T26" s="24"/>
      <c r="U26" s="91"/>
    </row>
    <row r="27" spans="1:21">
      <c r="A27" s="16">
        <v>11</v>
      </c>
      <c r="C27" s="23"/>
      <c r="I27" s="32" t="str">
        <f>IF(ISBLANK(J27),"",VLOOKUP(J27,東部kyogi!$A$2:$B$53,2,0))</f>
        <v/>
      </c>
      <c r="J27" s="102"/>
      <c r="K27" s="77"/>
      <c r="L27" s="37" t="str">
        <f>IF(ISBLANK(M27),"",VLOOKUP(M27,東部kyogi!$A$2:$B$53,2,0))</f>
        <v/>
      </c>
      <c r="M27" s="102"/>
      <c r="N27" s="81"/>
      <c r="O27" s="39" t="str">
        <f>IF(ISBLANK(P27),"",VLOOKUP(P27,東部kyogi!$A$2:$B$53,2,0))</f>
        <v/>
      </c>
      <c r="P27" s="102"/>
      <c r="Q27" s="88"/>
      <c r="R27" s="41" t="str">
        <f>IF(ISBLANK(S27),"",VLOOKUP(S27,東部kyogi!$A$2:$B$53,2,0))</f>
        <v/>
      </c>
      <c r="S27" s="102"/>
      <c r="T27" s="24"/>
      <c r="U27" s="91"/>
    </row>
    <row r="28" spans="1:21">
      <c r="A28" s="16">
        <v>12</v>
      </c>
      <c r="C28" s="23"/>
      <c r="I28" s="32" t="str">
        <f>IF(ISBLANK(J28),"",VLOOKUP(J28,東部kyogi!$A$2:$B$53,2,0))</f>
        <v/>
      </c>
      <c r="J28" s="102"/>
      <c r="K28" s="77"/>
      <c r="L28" s="37" t="str">
        <f>IF(ISBLANK(M28),"",VLOOKUP(M28,東部kyogi!$A$2:$B$53,2,0))</f>
        <v/>
      </c>
      <c r="M28" s="102"/>
      <c r="N28" s="81"/>
      <c r="O28" s="39" t="str">
        <f>IF(ISBLANK(P28),"",VLOOKUP(P28,東部kyogi!$A$2:$B$53,2,0))</f>
        <v/>
      </c>
      <c r="P28" s="102"/>
      <c r="Q28" s="88"/>
      <c r="R28" s="41" t="str">
        <f>IF(ISBLANK(S28),"",VLOOKUP(S28,東部kyogi!$A$2:$B$53,2,0))</f>
        <v/>
      </c>
      <c r="S28" s="102"/>
      <c r="T28" s="24"/>
      <c r="U28" s="91"/>
    </row>
    <row r="29" spans="1:21">
      <c r="A29" s="16">
        <v>13</v>
      </c>
      <c r="C29" s="23"/>
      <c r="I29" s="32" t="str">
        <f>IF(ISBLANK(J29),"",VLOOKUP(J29,東部kyogi!$A$2:$B$53,2,0))</f>
        <v/>
      </c>
      <c r="J29" s="102"/>
      <c r="K29" s="77"/>
      <c r="L29" s="37" t="str">
        <f>IF(ISBLANK(M29),"",VLOOKUP(M29,東部kyogi!$A$2:$B$53,2,0))</f>
        <v/>
      </c>
      <c r="M29" s="102"/>
      <c r="N29" s="81"/>
      <c r="O29" s="39" t="str">
        <f>IF(ISBLANK(P29),"",VLOOKUP(P29,東部kyogi!$A$2:$B$53,2,0))</f>
        <v/>
      </c>
      <c r="P29" s="102"/>
      <c r="Q29" s="88"/>
      <c r="R29" s="41" t="str">
        <f>IF(ISBLANK(S29),"",VLOOKUP(S29,東部kyogi!$A$2:$B$53,2,0))</f>
        <v/>
      </c>
      <c r="S29" s="102"/>
      <c r="T29" s="24"/>
      <c r="U29" s="91"/>
    </row>
    <row r="30" spans="1:21">
      <c r="A30" s="16">
        <v>14</v>
      </c>
      <c r="C30" s="23"/>
      <c r="I30" s="32" t="str">
        <f>IF(ISBLANK(J30),"",VLOOKUP(J30,東部kyogi!$A$2:$B$53,2,0))</f>
        <v/>
      </c>
      <c r="J30" s="102"/>
      <c r="K30" s="77"/>
      <c r="L30" s="37" t="str">
        <f>IF(ISBLANK(M30),"",VLOOKUP(M30,東部kyogi!$A$2:$B$53,2,0))</f>
        <v/>
      </c>
      <c r="M30" s="102"/>
      <c r="N30" s="81"/>
      <c r="O30" s="39" t="str">
        <f>IF(ISBLANK(P30),"",VLOOKUP(P30,東部kyogi!$A$2:$B$53,2,0))</f>
        <v/>
      </c>
      <c r="P30" s="102"/>
      <c r="Q30" s="88"/>
      <c r="R30" s="41" t="str">
        <f>IF(ISBLANK(S30),"",VLOOKUP(S30,東部kyogi!$A$2:$B$53,2,0))</f>
        <v/>
      </c>
      <c r="S30" s="102"/>
      <c r="T30" s="24"/>
      <c r="U30" s="91"/>
    </row>
    <row r="31" spans="1:21">
      <c r="A31" s="16">
        <v>15</v>
      </c>
      <c r="C31" s="23"/>
      <c r="I31" s="32" t="str">
        <f>IF(ISBLANK(J31),"",VLOOKUP(J31,東部kyogi!$A$2:$B$53,2,0))</f>
        <v/>
      </c>
      <c r="J31" s="102"/>
      <c r="K31" s="77"/>
      <c r="L31" s="37" t="str">
        <f>IF(ISBLANK(M31),"",VLOOKUP(M31,東部kyogi!$A$2:$B$53,2,0))</f>
        <v/>
      </c>
      <c r="M31" s="102"/>
      <c r="N31" s="81"/>
      <c r="O31" s="39" t="str">
        <f>IF(ISBLANK(P31),"",VLOOKUP(P31,東部kyogi!$A$2:$B$53,2,0))</f>
        <v/>
      </c>
      <c r="P31" s="102"/>
      <c r="Q31" s="88"/>
      <c r="R31" s="41" t="str">
        <f>IF(ISBLANK(S31),"",VLOOKUP(S31,東部kyogi!$A$2:$B$53,2,0))</f>
        <v/>
      </c>
      <c r="S31" s="102"/>
      <c r="T31" s="24"/>
      <c r="U31" s="91"/>
    </row>
    <row r="32" spans="1:21">
      <c r="A32" s="16">
        <v>16</v>
      </c>
      <c r="C32" s="23"/>
      <c r="I32" s="32" t="str">
        <f>IF(ISBLANK(J32),"",VLOOKUP(J32,東部kyogi!$A$2:$B$53,2,0))</f>
        <v/>
      </c>
      <c r="J32" s="102"/>
      <c r="K32" s="77"/>
      <c r="L32" s="37" t="str">
        <f>IF(ISBLANK(M32),"",VLOOKUP(M32,東部kyogi!$A$2:$B$53,2,0))</f>
        <v/>
      </c>
      <c r="M32" s="102"/>
      <c r="N32" s="81"/>
      <c r="O32" s="39" t="str">
        <f>IF(ISBLANK(P32),"",VLOOKUP(P32,東部kyogi!$A$2:$B$53,2,0))</f>
        <v/>
      </c>
      <c r="P32" s="102"/>
      <c r="Q32" s="88"/>
      <c r="R32" s="41" t="str">
        <f>IF(ISBLANK(S32),"",VLOOKUP(S32,東部kyogi!$A$2:$B$53,2,0))</f>
        <v/>
      </c>
      <c r="S32" s="102"/>
      <c r="T32" s="24"/>
      <c r="U32" s="91"/>
    </row>
    <row r="33" spans="1:21">
      <c r="A33" s="16">
        <v>17</v>
      </c>
      <c r="C33" s="23"/>
      <c r="I33" s="32" t="str">
        <f>IF(ISBLANK(J33),"",VLOOKUP(J33,東部kyogi!$A$2:$B$53,2,0))</f>
        <v/>
      </c>
      <c r="J33" s="102"/>
      <c r="K33" s="77"/>
      <c r="L33" s="37" t="str">
        <f>IF(ISBLANK(M33),"",VLOOKUP(M33,東部kyogi!$A$2:$B$53,2,0))</f>
        <v/>
      </c>
      <c r="M33" s="102"/>
      <c r="N33" s="81"/>
      <c r="O33" s="39" t="str">
        <f>IF(ISBLANK(P33),"",VLOOKUP(P33,東部kyogi!$A$2:$B$53,2,0))</f>
        <v/>
      </c>
      <c r="P33" s="102"/>
      <c r="Q33" s="88"/>
      <c r="R33" s="41" t="str">
        <f>IF(ISBLANK(S33),"",VLOOKUP(S33,東部kyogi!$A$2:$B$53,2,0))</f>
        <v/>
      </c>
      <c r="S33" s="102"/>
      <c r="T33" s="24"/>
      <c r="U33" s="91"/>
    </row>
    <row r="34" spans="1:21">
      <c r="A34" s="16">
        <v>18</v>
      </c>
      <c r="C34" s="23"/>
      <c r="I34" s="32" t="str">
        <f>IF(ISBLANK(J34),"",VLOOKUP(J34,東部kyogi!$A$2:$B$53,2,0))</f>
        <v/>
      </c>
      <c r="J34" s="102"/>
      <c r="K34" s="77"/>
      <c r="L34" s="37" t="str">
        <f>IF(ISBLANK(M34),"",VLOOKUP(M34,東部kyogi!$A$2:$B$53,2,0))</f>
        <v/>
      </c>
      <c r="M34" s="102"/>
      <c r="N34" s="81"/>
      <c r="O34" s="39" t="str">
        <f>IF(ISBLANK(P34),"",VLOOKUP(P34,東部kyogi!$A$2:$B$53,2,0))</f>
        <v/>
      </c>
      <c r="P34" s="102"/>
      <c r="Q34" s="88"/>
      <c r="R34" s="41" t="str">
        <f>IF(ISBLANK(S34),"",VLOOKUP(S34,東部kyogi!$A$2:$B$53,2,0))</f>
        <v/>
      </c>
      <c r="S34" s="102"/>
      <c r="T34" s="24"/>
      <c r="U34" s="91"/>
    </row>
    <row r="35" spans="1:21">
      <c r="A35" s="16">
        <v>19</v>
      </c>
      <c r="C35" s="23"/>
      <c r="I35" s="32" t="str">
        <f>IF(ISBLANK(J35),"",VLOOKUP(J35,東部kyogi!$A$2:$B$53,2,0))</f>
        <v/>
      </c>
      <c r="J35" s="102"/>
      <c r="K35" s="77"/>
      <c r="L35" s="37" t="str">
        <f>IF(ISBLANK(M35),"",VLOOKUP(M35,東部kyogi!$A$2:$B$53,2,0))</f>
        <v/>
      </c>
      <c r="M35" s="102"/>
      <c r="N35" s="81"/>
      <c r="O35" s="39" t="str">
        <f>IF(ISBLANK(P35),"",VLOOKUP(P35,東部kyogi!$A$2:$B$53,2,0))</f>
        <v/>
      </c>
      <c r="P35" s="102"/>
      <c r="Q35" s="88"/>
      <c r="R35" s="41" t="str">
        <f>IF(ISBLANK(S35),"",VLOOKUP(S35,東部kyogi!$A$2:$B$53,2,0))</f>
        <v/>
      </c>
      <c r="S35" s="102"/>
      <c r="T35" s="24"/>
      <c r="U35" s="91"/>
    </row>
    <row r="36" spans="1:21">
      <c r="A36" s="16">
        <v>20</v>
      </c>
      <c r="C36" s="23"/>
      <c r="I36" s="32" t="str">
        <f>IF(ISBLANK(J36),"",VLOOKUP(J36,東部kyogi!$A$2:$B$53,2,0))</f>
        <v/>
      </c>
      <c r="J36" s="102"/>
      <c r="K36" s="77"/>
      <c r="L36" s="37" t="str">
        <f>IF(ISBLANK(M36),"",VLOOKUP(M36,東部kyogi!$A$2:$B$53,2,0))</f>
        <v/>
      </c>
      <c r="M36" s="102"/>
      <c r="N36" s="81"/>
      <c r="O36" s="39" t="str">
        <f>IF(ISBLANK(P36),"",VLOOKUP(P36,東部kyogi!$A$2:$B$53,2,0))</f>
        <v/>
      </c>
      <c r="P36" s="102"/>
      <c r="Q36" s="88"/>
      <c r="R36" s="41" t="str">
        <f>IF(ISBLANK(S36),"",VLOOKUP(S36,東部kyogi!$A$2:$B$53,2,0))</f>
        <v/>
      </c>
      <c r="S36" s="102"/>
      <c r="T36" s="24"/>
      <c r="U36" s="91"/>
    </row>
    <row r="37" spans="1:21">
      <c r="A37" s="16">
        <v>21</v>
      </c>
      <c r="C37" s="23"/>
      <c r="I37" s="32" t="str">
        <f>IF(ISBLANK(J37),"",VLOOKUP(J37,東部kyogi!$A$2:$B$53,2,0))</f>
        <v/>
      </c>
      <c r="J37" s="102"/>
      <c r="K37" s="77"/>
      <c r="L37" s="37" t="str">
        <f>IF(ISBLANK(M37),"",VLOOKUP(M37,東部kyogi!$A$2:$B$53,2,0))</f>
        <v/>
      </c>
      <c r="M37" s="102"/>
      <c r="N37" s="81"/>
      <c r="O37" s="39" t="str">
        <f>IF(ISBLANK(P37),"",VLOOKUP(P37,東部kyogi!$A$2:$B$53,2,0))</f>
        <v/>
      </c>
      <c r="P37" s="102"/>
      <c r="Q37" s="88"/>
      <c r="R37" s="41" t="str">
        <f>IF(ISBLANK(S37),"",VLOOKUP(S37,東部kyogi!$A$2:$B$53,2,0))</f>
        <v/>
      </c>
      <c r="S37" s="102"/>
      <c r="T37" s="24"/>
      <c r="U37" s="91"/>
    </row>
    <row r="38" spans="1:21">
      <c r="A38" s="16">
        <v>22</v>
      </c>
      <c r="C38" s="23"/>
      <c r="I38" s="32" t="str">
        <f>IF(ISBLANK(J38),"",VLOOKUP(J38,東部kyogi!$A$2:$B$53,2,0))</f>
        <v/>
      </c>
      <c r="J38" s="102"/>
      <c r="K38" s="77"/>
      <c r="L38" s="37" t="str">
        <f>IF(ISBLANK(M38),"",VLOOKUP(M38,東部kyogi!$A$2:$B$53,2,0))</f>
        <v/>
      </c>
      <c r="M38" s="102"/>
      <c r="N38" s="81"/>
      <c r="O38" s="39" t="str">
        <f>IF(ISBLANK(P38),"",VLOOKUP(P38,東部kyogi!$A$2:$B$53,2,0))</f>
        <v/>
      </c>
      <c r="P38" s="102"/>
      <c r="Q38" s="88"/>
      <c r="R38" s="41" t="str">
        <f>IF(ISBLANK(S38),"",VLOOKUP(S38,東部kyogi!$A$2:$B$53,2,0))</f>
        <v/>
      </c>
      <c r="S38" s="102"/>
      <c r="T38" s="24"/>
      <c r="U38" s="91"/>
    </row>
    <row r="39" spans="1:21">
      <c r="A39" s="16">
        <v>23</v>
      </c>
      <c r="C39" s="23"/>
      <c r="I39" s="32" t="str">
        <f>IF(ISBLANK(J39),"",VLOOKUP(J39,東部kyogi!$A$2:$B$53,2,0))</f>
        <v/>
      </c>
      <c r="J39" s="102"/>
      <c r="K39" s="77"/>
      <c r="L39" s="37" t="str">
        <f>IF(ISBLANK(M39),"",VLOOKUP(M39,東部kyogi!$A$2:$B$53,2,0))</f>
        <v/>
      </c>
      <c r="M39" s="102"/>
      <c r="N39" s="81"/>
      <c r="O39" s="39" t="str">
        <f>IF(ISBLANK(P39),"",VLOOKUP(P39,東部kyogi!$A$2:$B$53,2,0))</f>
        <v/>
      </c>
      <c r="P39" s="102"/>
      <c r="Q39" s="88"/>
      <c r="R39" s="41" t="str">
        <f>IF(ISBLANK(S39),"",VLOOKUP(S39,東部kyogi!$A$2:$B$53,2,0))</f>
        <v/>
      </c>
      <c r="S39" s="102"/>
      <c r="T39" s="24"/>
      <c r="U39" s="91"/>
    </row>
    <row r="40" spans="1:21">
      <c r="A40" s="16">
        <v>24</v>
      </c>
      <c r="C40" s="23"/>
      <c r="I40" s="32" t="str">
        <f>IF(ISBLANK(J40),"",VLOOKUP(J40,東部kyogi!$A$2:$B$53,2,0))</f>
        <v/>
      </c>
      <c r="J40" s="102"/>
      <c r="K40" s="77"/>
      <c r="L40" s="37" t="str">
        <f>IF(ISBLANK(M40),"",VLOOKUP(M40,東部kyogi!$A$2:$B$53,2,0))</f>
        <v/>
      </c>
      <c r="M40" s="102"/>
      <c r="N40" s="81"/>
      <c r="O40" s="39" t="str">
        <f>IF(ISBLANK(P40),"",VLOOKUP(P40,東部kyogi!$A$2:$B$53,2,0))</f>
        <v/>
      </c>
      <c r="P40" s="102"/>
      <c r="Q40" s="88"/>
      <c r="R40" s="41" t="str">
        <f>IF(ISBLANK(S40),"",VLOOKUP(S40,東部kyogi!$A$2:$B$53,2,0))</f>
        <v/>
      </c>
      <c r="S40" s="102"/>
      <c r="T40" s="24"/>
      <c r="U40" s="91"/>
    </row>
    <row r="41" spans="1:21">
      <c r="A41" s="16">
        <v>25</v>
      </c>
      <c r="C41" s="23"/>
      <c r="I41" s="32" t="str">
        <f>IF(ISBLANK(J41),"",VLOOKUP(J41,東部kyogi!$A$2:$B$53,2,0))</f>
        <v/>
      </c>
      <c r="J41" s="102"/>
      <c r="K41" s="77"/>
      <c r="L41" s="37" t="str">
        <f>IF(ISBLANK(M41),"",VLOOKUP(M41,東部kyogi!$A$2:$B$53,2,0))</f>
        <v/>
      </c>
      <c r="M41" s="102"/>
      <c r="N41" s="81"/>
      <c r="O41" s="39" t="str">
        <f>IF(ISBLANK(P41),"",VLOOKUP(P41,東部kyogi!$A$2:$B$53,2,0))</f>
        <v/>
      </c>
      <c r="P41" s="102"/>
      <c r="Q41" s="88"/>
      <c r="R41" s="41" t="str">
        <f>IF(ISBLANK(S41),"",VLOOKUP(S41,東部kyogi!$A$2:$B$53,2,0))</f>
        <v/>
      </c>
      <c r="S41" s="102"/>
      <c r="T41" s="24"/>
      <c r="U41" s="91"/>
    </row>
    <row r="42" spans="1:21">
      <c r="A42" s="16">
        <v>26</v>
      </c>
      <c r="C42" s="23"/>
      <c r="I42" s="32" t="str">
        <f>IF(ISBLANK(J42),"",VLOOKUP(J42,東部kyogi!$A$2:$B$53,2,0))</f>
        <v/>
      </c>
      <c r="J42" s="102"/>
      <c r="K42" s="77"/>
      <c r="L42" s="37" t="str">
        <f>IF(ISBLANK(M42),"",VLOOKUP(M42,東部kyogi!$A$2:$B$53,2,0))</f>
        <v/>
      </c>
      <c r="M42" s="102"/>
      <c r="N42" s="81"/>
      <c r="O42" s="39" t="str">
        <f>IF(ISBLANK(P42),"",VLOOKUP(P42,東部kyogi!$A$2:$B$53,2,0))</f>
        <v/>
      </c>
      <c r="P42" s="102"/>
      <c r="Q42" s="88"/>
      <c r="R42" s="41" t="str">
        <f>IF(ISBLANK(S42),"",VLOOKUP(S42,東部kyogi!$A$2:$B$53,2,0))</f>
        <v/>
      </c>
      <c r="S42" s="102"/>
      <c r="T42" s="24"/>
      <c r="U42" s="91"/>
    </row>
    <row r="43" spans="1:21">
      <c r="A43" s="16">
        <v>27</v>
      </c>
      <c r="C43" s="23"/>
      <c r="I43" s="32" t="str">
        <f>IF(ISBLANK(J43),"",VLOOKUP(J43,東部kyogi!$A$2:$B$53,2,0))</f>
        <v/>
      </c>
      <c r="J43" s="102"/>
      <c r="K43" s="77"/>
      <c r="L43" s="37" t="str">
        <f>IF(ISBLANK(M43),"",VLOOKUP(M43,東部kyogi!$A$2:$B$53,2,0))</f>
        <v/>
      </c>
      <c r="M43" s="102"/>
      <c r="N43" s="81"/>
      <c r="O43" s="39" t="str">
        <f>IF(ISBLANK(P43),"",VLOOKUP(P43,東部kyogi!$A$2:$B$53,2,0))</f>
        <v/>
      </c>
      <c r="P43" s="102"/>
      <c r="Q43" s="88"/>
      <c r="R43" s="41" t="str">
        <f>IF(ISBLANK(S43),"",VLOOKUP(S43,東部kyogi!$A$2:$B$53,2,0))</f>
        <v/>
      </c>
      <c r="S43" s="102"/>
      <c r="T43" s="24"/>
      <c r="U43" s="91"/>
    </row>
    <row r="44" spans="1:21">
      <c r="A44" s="16">
        <v>28</v>
      </c>
      <c r="C44" s="23"/>
      <c r="I44" s="32" t="str">
        <f>IF(ISBLANK(J44),"",VLOOKUP(J44,東部kyogi!$A$2:$B$53,2,0))</f>
        <v/>
      </c>
      <c r="J44" s="102"/>
      <c r="K44" s="77"/>
      <c r="L44" s="37" t="str">
        <f>IF(ISBLANK(M44),"",VLOOKUP(M44,東部kyogi!$A$2:$B$53,2,0))</f>
        <v/>
      </c>
      <c r="M44" s="102"/>
      <c r="N44" s="81"/>
      <c r="O44" s="39" t="str">
        <f>IF(ISBLANK(P44),"",VLOOKUP(P44,東部kyogi!$A$2:$B$53,2,0))</f>
        <v/>
      </c>
      <c r="P44" s="102"/>
      <c r="Q44" s="88"/>
      <c r="R44" s="41" t="str">
        <f>IF(ISBLANK(S44),"",VLOOKUP(S44,東部kyogi!$A$2:$B$53,2,0))</f>
        <v/>
      </c>
      <c r="S44" s="102"/>
      <c r="T44" s="24"/>
      <c r="U44" s="91"/>
    </row>
    <row r="45" spans="1:21">
      <c r="A45" s="16">
        <v>29</v>
      </c>
      <c r="C45" s="23"/>
      <c r="I45" s="32" t="str">
        <f>IF(ISBLANK(J45),"",VLOOKUP(J45,東部kyogi!$A$2:$B$53,2,0))</f>
        <v/>
      </c>
      <c r="J45" s="102"/>
      <c r="K45" s="77"/>
      <c r="L45" s="37" t="str">
        <f>IF(ISBLANK(M45),"",VLOOKUP(M45,東部kyogi!$A$2:$B$53,2,0))</f>
        <v/>
      </c>
      <c r="M45" s="102"/>
      <c r="N45" s="81"/>
      <c r="O45" s="39" t="str">
        <f>IF(ISBLANK(P45),"",VLOOKUP(P45,東部kyogi!$A$2:$B$53,2,0))</f>
        <v/>
      </c>
      <c r="P45" s="102"/>
      <c r="Q45" s="88"/>
      <c r="R45" s="41" t="str">
        <f>IF(ISBLANK(S45),"",VLOOKUP(S45,東部kyogi!$A$2:$B$53,2,0))</f>
        <v/>
      </c>
      <c r="S45" s="102"/>
      <c r="T45" s="24"/>
      <c r="U45" s="91"/>
    </row>
    <row r="46" spans="1:21">
      <c r="A46" s="16">
        <v>30</v>
      </c>
      <c r="C46" s="23"/>
      <c r="I46" s="32" t="str">
        <f>IF(ISBLANK(J46),"",VLOOKUP(J46,東部kyogi!$A$2:$B$53,2,0))</f>
        <v/>
      </c>
      <c r="J46" s="102"/>
      <c r="K46" s="77"/>
      <c r="L46" s="37" t="str">
        <f>IF(ISBLANK(M46),"",VLOOKUP(M46,東部kyogi!$A$2:$B$53,2,0))</f>
        <v/>
      </c>
      <c r="M46" s="102"/>
      <c r="N46" s="81"/>
      <c r="O46" s="39" t="str">
        <f>IF(ISBLANK(P46),"",VLOOKUP(P46,東部kyogi!$A$2:$B$53,2,0))</f>
        <v/>
      </c>
      <c r="P46" s="102"/>
      <c r="Q46" s="88"/>
      <c r="R46" s="41" t="str">
        <f>IF(ISBLANK(S46),"",VLOOKUP(S46,東部kyogi!$A$2:$B$53,2,0))</f>
        <v/>
      </c>
      <c r="S46" s="102"/>
      <c r="T46" s="24"/>
      <c r="U46" s="91"/>
    </row>
    <row r="47" spans="1:21">
      <c r="A47" s="16">
        <v>31</v>
      </c>
      <c r="C47" s="23"/>
      <c r="I47" s="32" t="str">
        <f>IF(ISBLANK(J47),"",VLOOKUP(J47,東部kyogi!$A$2:$B$53,2,0))</f>
        <v/>
      </c>
      <c r="J47" s="102"/>
      <c r="K47" s="77"/>
      <c r="L47" s="37" t="str">
        <f>IF(ISBLANK(M47),"",VLOOKUP(M47,東部kyogi!$A$2:$B$53,2,0))</f>
        <v/>
      </c>
      <c r="M47" s="102"/>
      <c r="N47" s="81"/>
      <c r="O47" s="39" t="str">
        <f>IF(ISBLANK(P47),"",VLOOKUP(P47,東部kyogi!$A$2:$B$53,2,0))</f>
        <v/>
      </c>
      <c r="P47" s="102"/>
      <c r="Q47" s="88"/>
      <c r="R47" s="41" t="str">
        <f>IF(ISBLANK(S47),"",VLOOKUP(S47,東部kyogi!$A$2:$B$53,2,0))</f>
        <v/>
      </c>
      <c r="S47" s="102"/>
      <c r="T47" s="24"/>
      <c r="U47" s="91"/>
    </row>
    <row r="48" spans="1:21">
      <c r="A48" s="16">
        <v>32</v>
      </c>
      <c r="C48" s="23"/>
      <c r="I48" s="32" t="str">
        <f>IF(ISBLANK(J48),"",VLOOKUP(J48,東部kyogi!$A$2:$B$53,2,0))</f>
        <v/>
      </c>
      <c r="J48" s="102"/>
      <c r="K48" s="77"/>
      <c r="L48" s="37" t="str">
        <f>IF(ISBLANK(M48),"",VLOOKUP(M48,東部kyogi!$A$2:$B$53,2,0))</f>
        <v/>
      </c>
      <c r="M48" s="102"/>
      <c r="N48" s="81"/>
      <c r="O48" s="39" t="str">
        <f>IF(ISBLANK(P48),"",VLOOKUP(P48,東部kyogi!$A$2:$B$53,2,0))</f>
        <v/>
      </c>
      <c r="P48" s="102"/>
      <c r="Q48" s="88"/>
      <c r="R48" s="41" t="str">
        <f>IF(ISBLANK(S48),"",VLOOKUP(S48,東部kyogi!$A$2:$B$53,2,0))</f>
        <v/>
      </c>
      <c r="S48" s="102"/>
      <c r="T48" s="24"/>
      <c r="U48" s="91"/>
    </row>
    <row r="49" spans="1:21">
      <c r="A49" s="16">
        <v>33</v>
      </c>
      <c r="C49" s="23"/>
      <c r="I49" s="32" t="str">
        <f>IF(ISBLANK(J49),"",VLOOKUP(J49,東部kyogi!$A$2:$B$53,2,0))</f>
        <v/>
      </c>
      <c r="J49" s="102"/>
      <c r="K49" s="77"/>
      <c r="L49" s="37" t="str">
        <f>IF(ISBLANK(M49),"",VLOOKUP(M49,東部kyogi!$A$2:$B$53,2,0))</f>
        <v/>
      </c>
      <c r="M49" s="102"/>
      <c r="N49" s="81"/>
      <c r="O49" s="39" t="str">
        <f>IF(ISBLANK(P49),"",VLOOKUP(P49,東部kyogi!$A$2:$B$53,2,0))</f>
        <v/>
      </c>
      <c r="P49" s="102"/>
      <c r="Q49" s="88"/>
      <c r="R49" s="41" t="str">
        <f>IF(ISBLANK(S49),"",VLOOKUP(S49,東部kyogi!$A$2:$B$53,2,0))</f>
        <v/>
      </c>
      <c r="S49" s="102"/>
      <c r="T49" s="24"/>
      <c r="U49" s="91"/>
    </row>
    <row r="50" spans="1:21">
      <c r="A50" s="16">
        <v>34</v>
      </c>
      <c r="C50" s="23"/>
      <c r="I50" s="32" t="str">
        <f>IF(ISBLANK(J50),"",VLOOKUP(J50,東部kyogi!$A$2:$B$53,2,0))</f>
        <v/>
      </c>
      <c r="J50" s="102"/>
      <c r="K50" s="77"/>
      <c r="L50" s="37" t="str">
        <f>IF(ISBLANK(M50),"",VLOOKUP(M50,東部kyogi!$A$2:$B$53,2,0))</f>
        <v/>
      </c>
      <c r="M50" s="102"/>
      <c r="N50" s="81"/>
      <c r="O50" s="39" t="str">
        <f>IF(ISBLANK(P50),"",VLOOKUP(P50,東部kyogi!$A$2:$B$53,2,0))</f>
        <v/>
      </c>
      <c r="P50" s="102"/>
      <c r="Q50" s="88"/>
      <c r="R50" s="41" t="str">
        <f>IF(ISBLANK(S50),"",VLOOKUP(S50,東部kyogi!$A$2:$B$53,2,0))</f>
        <v/>
      </c>
      <c r="S50" s="102"/>
      <c r="T50" s="24"/>
      <c r="U50" s="91"/>
    </row>
    <row r="51" spans="1:21">
      <c r="A51" s="16">
        <v>35</v>
      </c>
      <c r="C51" s="23"/>
      <c r="I51" s="32" t="str">
        <f>IF(ISBLANK(J51),"",VLOOKUP(J51,東部kyogi!$A$2:$B$53,2,0))</f>
        <v/>
      </c>
      <c r="J51" s="102"/>
      <c r="K51" s="77"/>
      <c r="L51" s="37" t="str">
        <f>IF(ISBLANK(M51),"",VLOOKUP(M51,東部kyogi!$A$2:$B$53,2,0))</f>
        <v/>
      </c>
      <c r="M51" s="102"/>
      <c r="N51" s="81"/>
      <c r="O51" s="39" t="str">
        <f>IF(ISBLANK(P51),"",VLOOKUP(P51,東部kyogi!$A$2:$B$53,2,0))</f>
        <v/>
      </c>
      <c r="P51" s="102"/>
      <c r="Q51" s="88"/>
      <c r="R51" s="41" t="str">
        <f>IF(ISBLANK(S51),"",VLOOKUP(S51,東部kyogi!$A$2:$B$53,2,0))</f>
        <v/>
      </c>
      <c r="S51" s="102"/>
      <c r="T51" s="24"/>
      <c r="U51" s="91"/>
    </row>
    <row r="52" spans="1:21">
      <c r="A52" s="16">
        <v>36</v>
      </c>
      <c r="C52" s="23"/>
      <c r="I52" s="32" t="str">
        <f>IF(ISBLANK(J52),"",VLOOKUP(J52,東部kyogi!$A$2:$B$53,2,0))</f>
        <v/>
      </c>
      <c r="J52" s="102"/>
      <c r="K52" s="77"/>
      <c r="L52" s="37" t="str">
        <f>IF(ISBLANK(M52),"",VLOOKUP(M52,東部kyogi!$A$2:$B$53,2,0))</f>
        <v/>
      </c>
      <c r="M52" s="102"/>
      <c r="N52" s="81"/>
      <c r="O52" s="39" t="str">
        <f>IF(ISBLANK(P52),"",VLOOKUP(P52,東部kyogi!$A$2:$B$53,2,0))</f>
        <v/>
      </c>
      <c r="P52" s="102"/>
      <c r="Q52" s="88"/>
      <c r="R52" s="41" t="str">
        <f>IF(ISBLANK(S52),"",VLOOKUP(S52,東部kyogi!$A$2:$B$53,2,0))</f>
        <v/>
      </c>
      <c r="S52" s="102"/>
      <c r="T52" s="24"/>
      <c r="U52" s="91"/>
    </row>
    <row r="53" spans="1:21">
      <c r="A53" s="16">
        <v>37</v>
      </c>
      <c r="C53" s="23"/>
      <c r="I53" s="32" t="str">
        <f>IF(ISBLANK(J53),"",VLOOKUP(J53,東部kyogi!$A$2:$B$53,2,0))</f>
        <v/>
      </c>
      <c r="J53" s="102"/>
      <c r="K53" s="77"/>
      <c r="L53" s="37" t="str">
        <f>IF(ISBLANK(M53),"",VLOOKUP(M53,東部kyogi!$A$2:$B$53,2,0))</f>
        <v/>
      </c>
      <c r="M53" s="102"/>
      <c r="N53" s="81"/>
      <c r="O53" s="39" t="str">
        <f>IF(ISBLANK(P53),"",VLOOKUP(P53,東部kyogi!$A$2:$B$53,2,0))</f>
        <v/>
      </c>
      <c r="P53" s="102"/>
      <c r="Q53" s="88"/>
      <c r="R53" s="41" t="str">
        <f>IF(ISBLANK(S53),"",VLOOKUP(S53,東部kyogi!$A$2:$B$53,2,0))</f>
        <v/>
      </c>
      <c r="S53" s="102"/>
      <c r="T53" s="24"/>
      <c r="U53" s="91"/>
    </row>
    <row r="54" spans="1:21">
      <c r="A54" s="16">
        <v>38</v>
      </c>
      <c r="C54" s="23"/>
      <c r="I54" s="32" t="str">
        <f>IF(ISBLANK(J54),"",VLOOKUP(J54,東部kyogi!$A$2:$B$53,2,0))</f>
        <v/>
      </c>
      <c r="J54" s="102"/>
      <c r="K54" s="77"/>
      <c r="L54" s="37" t="str">
        <f>IF(ISBLANK(M54),"",VLOOKUP(M54,東部kyogi!$A$2:$B$53,2,0))</f>
        <v/>
      </c>
      <c r="M54" s="102"/>
      <c r="N54" s="81"/>
      <c r="O54" s="39" t="str">
        <f>IF(ISBLANK(P54),"",VLOOKUP(P54,東部kyogi!$A$2:$B$53,2,0))</f>
        <v/>
      </c>
      <c r="P54" s="102"/>
      <c r="Q54" s="88"/>
      <c r="R54" s="41" t="str">
        <f>IF(ISBLANK(S54),"",VLOOKUP(S54,東部kyogi!$A$2:$B$53,2,0))</f>
        <v/>
      </c>
      <c r="S54" s="102"/>
      <c r="T54" s="24"/>
      <c r="U54" s="91"/>
    </row>
    <row r="55" spans="1:21">
      <c r="A55" s="16">
        <v>39</v>
      </c>
      <c r="C55" s="23"/>
      <c r="I55" s="32" t="str">
        <f>IF(ISBLANK(J55),"",VLOOKUP(J55,東部kyogi!$A$2:$B$53,2,0))</f>
        <v/>
      </c>
      <c r="J55" s="102"/>
      <c r="K55" s="77"/>
      <c r="L55" s="37" t="str">
        <f>IF(ISBLANK(M55),"",VLOOKUP(M55,東部kyogi!$A$2:$B$53,2,0))</f>
        <v/>
      </c>
      <c r="M55" s="102"/>
      <c r="N55" s="81"/>
      <c r="O55" s="39" t="str">
        <f>IF(ISBLANK(P55),"",VLOOKUP(P55,東部kyogi!$A$2:$B$53,2,0))</f>
        <v/>
      </c>
      <c r="P55" s="102"/>
      <c r="Q55" s="88"/>
      <c r="R55" s="41" t="str">
        <f>IF(ISBLANK(S55),"",VLOOKUP(S55,東部kyogi!$A$2:$B$53,2,0))</f>
        <v/>
      </c>
      <c r="S55" s="102"/>
      <c r="T55" s="24"/>
      <c r="U55" s="91"/>
    </row>
    <row r="56" spans="1:21">
      <c r="A56" s="16">
        <v>40</v>
      </c>
      <c r="C56" s="23"/>
      <c r="I56" s="32" t="str">
        <f>IF(ISBLANK(J56),"",VLOOKUP(J56,東部kyogi!$A$2:$B$53,2,0))</f>
        <v/>
      </c>
      <c r="J56" s="102"/>
      <c r="K56" s="77"/>
      <c r="L56" s="37" t="str">
        <f>IF(ISBLANK(M56),"",VLOOKUP(M56,東部kyogi!$A$2:$B$53,2,0))</f>
        <v/>
      </c>
      <c r="M56" s="102"/>
      <c r="N56" s="81"/>
      <c r="O56" s="39" t="str">
        <f>IF(ISBLANK(P56),"",VLOOKUP(P56,東部kyogi!$A$2:$B$53,2,0))</f>
        <v/>
      </c>
      <c r="P56" s="102"/>
      <c r="Q56" s="88"/>
      <c r="R56" s="41" t="str">
        <f>IF(ISBLANK(S56),"",VLOOKUP(S56,東部kyogi!$A$2:$B$53,2,0))</f>
        <v/>
      </c>
      <c r="S56" s="102"/>
      <c r="T56" s="24"/>
      <c r="U56" s="91"/>
    </row>
    <row r="57" spans="1:21">
      <c r="A57" s="16">
        <v>41</v>
      </c>
      <c r="C57" s="23"/>
      <c r="I57" s="32" t="str">
        <f>IF(ISBLANK(J57),"",VLOOKUP(J57,東部kyogi!$A$2:$B$53,2,0))</f>
        <v/>
      </c>
      <c r="J57" s="102"/>
      <c r="K57" s="77"/>
      <c r="L57" s="37" t="str">
        <f>IF(ISBLANK(M57),"",VLOOKUP(M57,東部kyogi!$A$2:$B$53,2,0))</f>
        <v/>
      </c>
      <c r="M57" s="102"/>
      <c r="N57" s="81"/>
      <c r="O57" s="39" t="str">
        <f>IF(ISBLANK(P57),"",VLOOKUP(P57,東部kyogi!$A$2:$B$53,2,0))</f>
        <v/>
      </c>
      <c r="P57" s="102"/>
      <c r="Q57" s="88"/>
      <c r="R57" s="41" t="str">
        <f>IF(ISBLANK(S57),"",VLOOKUP(S57,東部kyogi!$A$2:$B$53,2,0))</f>
        <v/>
      </c>
      <c r="S57" s="102"/>
      <c r="T57" s="24"/>
      <c r="U57" s="91"/>
    </row>
    <row r="58" spans="1:21">
      <c r="A58" s="16">
        <v>42</v>
      </c>
      <c r="C58" s="23"/>
      <c r="I58" s="32" t="str">
        <f>IF(ISBLANK(J58),"",VLOOKUP(J58,東部kyogi!$A$2:$B$53,2,0))</f>
        <v/>
      </c>
      <c r="J58" s="102"/>
      <c r="K58" s="77"/>
      <c r="L58" s="37" t="str">
        <f>IF(ISBLANK(M58),"",VLOOKUP(M58,東部kyogi!$A$2:$B$53,2,0))</f>
        <v/>
      </c>
      <c r="M58" s="102"/>
      <c r="N58" s="81"/>
      <c r="O58" s="39" t="str">
        <f>IF(ISBLANK(P58),"",VLOOKUP(P58,東部kyogi!$A$2:$B$53,2,0))</f>
        <v/>
      </c>
      <c r="P58" s="102"/>
      <c r="Q58" s="88"/>
      <c r="R58" s="41" t="str">
        <f>IF(ISBLANK(S58),"",VLOOKUP(S58,東部kyogi!$A$2:$B$53,2,0))</f>
        <v/>
      </c>
      <c r="S58" s="102"/>
      <c r="T58" s="24"/>
      <c r="U58" s="91"/>
    </row>
    <row r="59" spans="1:21">
      <c r="A59" s="16">
        <v>43</v>
      </c>
      <c r="C59" s="23"/>
      <c r="I59" s="32" t="str">
        <f>IF(ISBLANK(J59),"",VLOOKUP(J59,東部kyogi!$A$2:$B$53,2,0))</f>
        <v/>
      </c>
      <c r="J59" s="102"/>
      <c r="K59" s="77"/>
      <c r="L59" s="37" t="str">
        <f>IF(ISBLANK(M59),"",VLOOKUP(M59,東部kyogi!$A$2:$B$53,2,0))</f>
        <v/>
      </c>
      <c r="M59" s="102"/>
      <c r="N59" s="81"/>
      <c r="O59" s="39" t="str">
        <f>IF(ISBLANK(P59),"",VLOOKUP(P59,東部kyogi!$A$2:$B$53,2,0))</f>
        <v/>
      </c>
      <c r="P59" s="102"/>
      <c r="Q59" s="88"/>
      <c r="R59" s="41" t="str">
        <f>IF(ISBLANK(S59),"",VLOOKUP(S59,東部kyogi!$A$2:$B$53,2,0))</f>
        <v/>
      </c>
      <c r="S59" s="102"/>
      <c r="T59" s="24"/>
      <c r="U59" s="91"/>
    </row>
    <row r="60" spans="1:21">
      <c r="A60" s="16">
        <v>44</v>
      </c>
      <c r="C60" s="23"/>
      <c r="I60" s="32" t="str">
        <f>IF(ISBLANK(J60),"",VLOOKUP(J60,東部kyogi!$A$2:$B$53,2,0))</f>
        <v/>
      </c>
      <c r="J60" s="102"/>
      <c r="K60" s="77"/>
      <c r="L60" s="37" t="str">
        <f>IF(ISBLANK(M60),"",VLOOKUP(M60,東部kyogi!$A$2:$B$53,2,0))</f>
        <v/>
      </c>
      <c r="M60" s="102"/>
      <c r="N60" s="81"/>
      <c r="O60" s="39" t="str">
        <f>IF(ISBLANK(P60),"",VLOOKUP(P60,東部kyogi!$A$2:$B$53,2,0))</f>
        <v/>
      </c>
      <c r="P60" s="102"/>
      <c r="Q60" s="88"/>
      <c r="R60" s="41" t="str">
        <f>IF(ISBLANK(S60),"",VLOOKUP(S60,東部kyogi!$A$2:$B$53,2,0))</f>
        <v/>
      </c>
      <c r="S60" s="102"/>
      <c r="T60" s="24"/>
      <c r="U60" s="91"/>
    </row>
    <row r="61" spans="1:21">
      <c r="A61" s="16">
        <v>45</v>
      </c>
      <c r="C61" s="23"/>
      <c r="I61" s="32" t="str">
        <f>IF(ISBLANK(J61),"",VLOOKUP(J61,東部kyogi!$A$2:$B$53,2,0))</f>
        <v/>
      </c>
      <c r="J61" s="102"/>
      <c r="K61" s="77"/>
      <c r="L61" s="37" t="str">
        <f>IF(ISBLANK(M61),"",VLOOKUP(M61,東部kyogi!$A$2:$B$53,2,0))</f>
        <v/>
      </c>
      <c r="M61" s="102"/>
      <c r="N61" s="81"/>
      <c r="O61" s="39" t="str">
        <f>IF(ISBLANK(P61),"",VLOOKUP(P61,東部kyogi!$A$2:$B$53,2,0))</f>
        <v/>
      </c>
      <c r="P61" s="102"/>
      <c r="Q61" s="88"/>
      <c r="R61" s="41" t="str">
        <f>IF(ISBLANK(S61),"",VLOOKUP(S61,東部kyogi!$A$2:$B$53,2,0))</f>
        <v/>
      </c>
      <c r="S61" s="102"/>
      <c r="T61" s="24"/>
      <c r="U61" s="91"/>
    </row>
    <row r="62" spans="1:21">
      <c r="A62" s="16">
        <v>46</v>
      </c>
      <c r="C62" s="23"/>
      <c r="I62" s="32" t="str">
        <f>IF(ISBLANK(J62),"",VLOOKUP(J62,東部kyogi!$A$2:$B$53,2,0))</f>
        <v/>
      </c>
      <c r="J62" s="102"/>
      <c r="K62" s="77"/>
      <c r="L62" s="37" t="str">
        <f>IF(ISBLANK(M62),"",VLOOKUP(M62,東部kyogi!$A$2:$B$53,2,0))</f>
        <v/>
      </c>
      <c r="M62" s="102"/>
      <c r="N62" s="81"/>
      <c r="O62" s="39" t="str">
        <f>IF(ISBLANK(P62),"",VLOOKUP(P62,東部kyogi!$A$2:$B$53,2,0))</f>
        <v/>
      </c>
      <c r="P62" s="102"/>
      <c r="Q62" s="88"/>
      <c r="R62" s="41" t="str">
        <f>IF(ISBLANK(S62),"",VLOOKUP(S62,東部kyogi!$A$2:$B$53,2,0))</f>
        <v/>
      </c>
      <c r="S62" s="102"/>
      <c r="T62" s="24"/>
      <c r="U62" s="91"/>
    </row>
    <row r="63" spans="1:21">
      <c r="A63" s="16">
        <v>47</v>
      </c>
      <c r="C63" s="23"/>
      <c r="I63" s="32" t="str">
        <f>IF(ISBLANK(J63),"",VLOOKUP(J63,東部kyogi!$A$2:$B$53,2,0))</f>
        <v/>
      </c>
      <c r="J63" s="102"/>
      <c r="K63" s="77"/>
      <c r="L63" s="37" t="str">
        <f>IF(ISBLANK(M63),"",VLOOKUP(M63,東部kyogi!$A$2:$B$53,2,0))</f>
        <v/>
      </c>
      <c r="M63" s="102"/>
      <c r="N63" s="81"/>
      <c r="O63" s="39" t="str">
        <f>IF(ISBLANK(P63),"",VLOOKUP(P63,東部kyogi!$A$2:$B$53,2,0))</f>
        <v/>
      </c>
      <c r="P63" s="102"/>
      <c r="Q63" s="88"/>
      <c r="R63" s="41" t="str">
        <f>IF(ISBLANK(S63),"",VLOOKUP(S63,東部kyogi!$A$2:$B$53,2,0))</f>
        <v/>
      </c>
      <c r="S63" s="102"/>
      <c r="T63" s="24"/>
      <c r="U63" s="91"/>
    </row>
    <row r="64" spans="1:21">
      <c r="A64" s="16">
        <v>48</v>
      </c>
      <c r="C64" s="23"/>
      <c r="I64" s="32" t="str">
        <f>IF(ISBLANK(J64),"",VLOOKUP(J64,東部kyogi!$A$2:$B$53,2,0))</f>
        <v/>
      </c>
      <c r="J64" s="102"/>
      <c r="K64" s="77"/>
      <c r="L64" s="37" t="str">
        <f>IF(ISBLANK(M64),"",VLOOKUP(M64,東部kyogi!$A$2:$B$53,2,0))</f>
        <v/>
      </c>
      <c r="M64" s="102"/>
      <c r="N64" s="81"/>
      <c r="O64" s="39" t="str">
        <f>IF(ISBLANK(P64),"",VLOOKUP(P64,東部kyogi!$A$2:$B$53,2,0))</f>
        <v/>
      </c>
      <c r="P64" s="102"/>
      <c r="Q64" s="88"/>
      <c r="R64" s="41" t="str">
        <f>IF(ISBLANK(S64),"",VLOOKUP(S64,東部kyogi!$A$2:$B$53,2,0))</f>
        <v/>
      </c>
      <c r="S64" s="102"/>
      <c r="T64" s="24"/>
      <c r="U64" s="91"/>
    </row>
    <row r="65" spans="1:21">
      <c r="A65" s="16">
        <v>49</v>
      </c>
      <c r="C65" s="23"/>
      <c r="I65" s="32" t="str">
        <f>IF(ISBLANK(J65),"",VLOOKUP(J65,東部kyogi!$A$2:$B$53,2,0))</f>
        <v/>
      </c>
      <c r="J65" s="102"/>
      <c r="K65" s="77"/>
      <c r="L65" s="37" t="str">
        <f>IF(ISBLANK(M65),"",VLOOKUP(M65,東部kyogi!$A$2:$B$53,2,0))</f>
        <v/>
      </c>
      <c r="M65" s="102"/>
      <c r="N65" s="81"/>
      <c r="O65" s="39" t="str">
        <f>IF(ISBLANK(P65),"",VLOOKUP(P65,東部kyogi!$A$2:$B$53,2,0))</f>
        <v/>
      </c>
      <c r="P65" s="102"/>
      <c r="Q65" s="88"/>
      <c r="R65" s="41" t="str">
        <f>IF(ISBLANK(S65),"",VLOOKUP(S65,東部kyogi!$A$2:$B$53,2,0))</f>
        <v/>
      </c>
      <c r="S65" s="102"/>
      <c r="T65" s="24"/>
      <c r="U65" s="91"/>
    </row>
    <row r="66" spans="1:21">
      <c r="A66" s="16">
        <v>50</v>
      </c>
      <c r="C66" s="23"/>
      <c r="I66" s="32" t="str">
        <f>IF(ISBLANK(J66),"",VLOOKUP(J66,東部kyogi!$A$2:$B$53,2,0))</f>
        <v/>
      </c>
      <c r="J66" s="102"/>
      <c r="K66" s="77"/>
      <c r="L66" s="37" t="str">
        <f>IF(ISBLANK(M66),"",VLOOKUP(M66,東部kyogi!$A$2:$B$53,2,0))</f>
        <v/>
      </c>
      <c r="M66" s="102"/>
      <c r="N66" s="81"/>
      <c r="O66" s="39" t="str">
        <f>IF(ISBLANK(P66),"",VLOOKUP(P66,東部kyogi!$A$2:$B$53,2,0))</f>
        <v/>
      </c>
      <c r="P66" s="102"/>
      <c r="Q66" s="88"/>
      <c r="R66" s="41" t="str">
        <f>IF(ISBLANK(S66),"",VLOOKUP(S66,東部kyogi!$A$2:$B$53,2,0))</f>
        <v/>
      </c>
      <c r="S66" s="102"/>
      <c r="T66" s="24"/>
      <c r="U66" s="91"/>
    </row>
    <row r="67" spans="1:21">
      <c r="B67" s="25" t="s">
        <v>2</v>
      </c>
      <c r="C67" s="23"/>
      <c r="N67" s="83"/>
      <c r="Q67" s="16"/>
      <c r="R67" s="72"/>
      <c r="U67" s="16"/>
    </row>
    <row r="68" spans="1:21">
      <c r="C68" s="23"/>
      <c r="N68" s="83"/>
      <c r="Q68" s="16"/>
      <c r="R68" s="72"/>
      <c r="U68" s="16"/>
    </row>
    <row r="69" spans="1:21">
      <c r="N69" s="83"/>
      <c r="Q69" s="16"/>
      <c r="R69" s="72"/>
      <c r="U69" s="16"/>
    </row>
    <row r="70" spans="1:21">
      <c r="N70" s="83"/>
      <c r="Q70" s="16"/>
      <c r="R70" s="72"/>
      <c r="U70" s="16"/>
    </row>
    <row r="71" spans="1:21">
      <c r="N71" s="83"/>
      <c r="Q71" s="16"/>
      <c r="R71" s="72"/>
      <c r="U71" s="16"/>
    </row>
    <row r="72" spans="1:21">
      <c r="N72" s="83"/>
      <c r="Q72" s="16"/>
      <c r="R72" s="72"/>
      <c r="U72" s="16"/>
    </row>
    <row r="73" spans="1:21">
      <c r="N73" s="83"/>
      <c r="Q73" s="16"/>
      <c r="R73" s="72"/>
      <c r="U73" s="16"/>
    </row>
    <row r="74" spans="1:21">
      <c r="N74" s="83"/>
      <c r="Q74" s="16"/>
      <c r="R74" s="72"/>
      <c r="U74" s="16"/>
    </row>
    <row r="75" spans="1:21">
      <c r="N75" s="83"/>
      <c r="Q75" s="16"/>
      <c r="R75" s="72"/>
      <c r="U75" s="16"/>
    </row>
    <row r="76" spans="1:21">
      <c r="N76" s="83"/>
      <c r="Q76" s="16"/>
      <c r="R76" s="72"/>
      <c r="U76" s="16"/>
    </row>
    <row r="77" spans="1:21">
      <c r="N77" s="83"/>
      <c r="Q77" s="16"/>
      <c r="R77" s="72"/>
      <c r="U77" s="16"/>
    </row>
    <row r="78" spans="1:21">
      <c r="N78" s="83"/>
      <c r="Q78" s="16"/>
      <c r="R78" s="72"/>
      <c r="U78" s="16"/>
    </row>
    <row r="79" spans="1:21">
      <c r="N79" s="83"/>
      <c r="Q79" s="16"/>
      <c r="R79" s="72"/>
      <c r="U79" s="16"/>
    </row>
    <row r="80" spans="1:21">
      <c r="N80" s="83"/>
      <c r="Q80" s="16"/>
      <c r="R80" s="72"/>
      <c r="U80" s="16"/>
    </row>
    <row r="81" spans="14:21">
      <c r="N81" s="83"/>
      <c r="Q81" s="16"/>
      <c r="R81" s="72"/>
      <c r="U81" s="16"/>
    </row>
    <row r="82" spans="14:21">
      <c r="N82" s="83"/>
      <c r="Q82" s="16"/>
      <c r="R82" s="72"/>
      <c r="U82" s="16"/>
    </row>
    <row r="83" spans="14:21">
      <c r="N83" s="83"/>
      <c r="Q83" s="16"/>
      <c r="R83" s="72"/>
      <c r="U83" s="16"/>
    </row>
    <row r="84" spans="14:21">
      <c r="N84" s="83"/>
      <c r="Q84" s="16"/>
      <c r="R84" s="72"/>
      <c r="U84" s="16"/>
    </row>
    <row r="85" spans="14:21">
      <c r="N85" s="83"/>
      <c r="Q85" s="16"/>
      <c r="R85" s="72"/>
      <c r="U85" s="16"/>
    </row>
    <row r="86" spans="14:21">
      <c r="N86" s="83"/>
      <c r="Q86" s="16"/>
      <c r="R86" s="72"/>
      <c r="U86" s="16"/>
    </row>
    <row r="87" spans="14:21">
      <c r="N87" s="83"/>
      <c r="Q87" s="16"/>
      <c r="R87" s="72"/>
      <c r="U87" s="16"/>
    </row>
    <row r="88" spans="14:21">
      <c r="N88" s="83"/>
      <c r="Q88" s="16"/>
      <c r="R88" s="72"/>
      <c r="U88" s="16"/>
    </row>
    <row r="89" spans="14:21">
      <c r="N89" s="83"/>
      <c r="Q89" s="16"/>
      <c r="R89" s="72"/>
      <c r="U89" s="16"/>
    </row>
    <row r="90" spans="14:21">
      <c r="N90" s="83"/>
      <c r="Q90" s="16"/>
      <c r="R90" s="72"/>
      <c r="U90" s="16"/>
    </row>
    <row r="91" spans="14:21">
      <c r="N91" s="83"/>
      <c r="Q91" s="16"/>
      <c r="R91" s="72"/>
      <c r="U91" s="16"/>
    </row>
    <row r="92" spans="14:21">
      <c r="N92" s="83"/>
      <c r="Q92" s="16"/>
      <c r="R92" s="72"/>
      <c r="U92" s="16"/>
    </row>
    <row r="93" spans="14:21">
      <c r="N93" s="83"/>
      <c r="Q93" s="16"/>
      <c r="R93" s="72"/>
      <c r="U93" s="16"/>
    </row>
    <row r="94" spans="14:21">
      <c r="N94" s="83"/>
      <c r="Q94" s="16"/>
      <c r="R94" s="72"/>
      <c r="U94" s="16"/>
    </row>
    <row r="95" spans="14:21">
      <c r="N95" s="83"/>
      <c r="Q95" s="16"/>
      <c r="R95" s="72"/>
      <c r="U95" s="16"/>
    </row>
    <row r="96" spans="14:21">
      <c r="N96" s="83"/>
      <c r="Q96" s="16"/>
      <c r="R96" s="72"/>
      <c r="U96" s="16"/>
    </row>
    <row r="97" spans="14:21">
      <c r="N97" s="83"/>
      <c r="Q97" s="16"/>
      <c r="R97" s="72"/>
      <c r="U97" s="16"/>
    </row>
    <row r="98" spans="14:21">
      <c r="N98" s="83"/>
      <c r="Q98" s="16"/>
      <c r="R98" s="72"/>
      <c r="U98" s="16"/>
    </row>
    <row r="99" spans="14:21">
      <c r="N99" s="83"/>
      <c r="Q99" s="16"/>
      <c r="R99" s="72"/>
      <c r="U99" s="16"/>
    </row>
    <row r="100" spans="14:21">
      <c r="N100" s="83"/>
      <c r="Q100" s="16"/>
      <c r="R100" s="72"/>
      <c r="U100" s="16"/>
    </row>
    <row r="101" spans="14:21">
      <c r="N101" s="83"/>
      <c r="Q101" s="16"/>
      <c r="R101" s="72"/>
      <c r="U101" s="16"/>
    </row>
    <row r="102" spans="14:21">
      <c r="N102" s="83"/>
      <c r="Q102" s="16"/>
      <c r="R102" s="72"/>
      <c r="U102" s="16"/>
    </row>
    <row r="103" spans="14:21">
      <c r="N103" s="83"/>
      <c r="Q103" s="16"/>
      <c r="R103" s="72"/>
      <c r="U103" s="16"/>
    </row>
    <row r="104" spans="14:21">
      <c r="N104" s="83"/>
      <c r="Q104" s="16"/>
      <c r="R104" s="72"/>
      <c r="U104" s="16"/>
    </row>
    <row r="105" spans="14:21">
      <c r="N105" s="83"/>
      <c r="Q105" s="16"/>
      <c r="R105" s="72"/>
      <c r="U105" s="16"/>
    </row>
    <row r="106" spans="14:21">
      <c r="N106" s="83"/>
      <c r="Q106" s="16"/>
      <c r="R106" s="72"/>
      <c r="U106" s="16"/>
    </row>
    <row r="107" spans="14:21">
      <c r="N107" s="83"/>
      <c r="Q107" s="16"/>
      <c r="R107" s="72"/>
      <c r="U107" s="16"/>
    </row>
    <row r="108" spans="14:21">
      <c r="N108" s="83"/>
      <c r="Q108" s="16"/>
      <c r="R108" s="72"/>
      <c r="U108" s="16"/>
    </row>
    <row r="109" spans="14:21">
      <c r="N109" s="83"/>
      <c r="Q109" s="16"/>
      <c r="R109" s="72"/>
      <c r="U109" s="16"/>
    </row>
    <row r="110" spans="14:21">
      <c r="N110" s="83"/>
      <c r="Q110" s="16"/>
      <c r="R110" s="72"/>
      <c r="U110" s="16"/>
    </row>
    <row r="111" spans="14:21">
      <c r="N111" s="83"/>
      <c r="Q111" s="16"/>
      <c r="R111" s="72"/>
      <c r="U111" s="16"/>
    </row>
    <row r="112" spans="14:21">
      <c r="N112" s="83"/>
      <c r="Q112" s="16"/>
      <c r="R112" s="72"/>
      <c r="U112" s="16"/>
    </row>
    <row r="113" spans="14:21">
      <c r="N113" s="83"/>
      <c r="Q113" s="16"/>
      <c r="R113" s="72"/>
      <c r="U113" s="16"/>
    </row>
    <row r="114" spans="14:21">
      <c r="N114" s="83"/>
      <c r="Q114" s="16"/>
      <c r="R114" s="72"/>
      <c r="U114" s="16"/>
    </row>
    <row r="115" spans="14:21">
      <c r="N115" s="83"/>
      <c r="Q115" s="16"/>
      <c r="R115" s="72"/>
      <c r="U115" s="16"/>
    </row>
    <row r="116" spans="14:21">
      <c r="N116" s="83"/>
      <c r="Q116" s="16"/>
      <c r="R116" s="72"/>
      <c r="U116" s="16"/>
    </row>
    <row r="117" spans="14:21">
      <c r="N117" s="83"/>
      <c r="Q117" s="16"/>
      <c r="R117" s="72"/>
      <c r="U117" s="16"/>
    </row>
  </sheetData>
  <mergeCells count="16">
    <mergeCell ref="D1:E1"/>
    <mergeCell ref="J1:K1"/>
    <mergeCell ref="L3:M3"/>
    <mergeCell ref="R4:R8"/>
    <mergeCell ref="P4:P5"/>
    <mergeCell ref="N4:N5"/>
    <mergeCell ref="M4:M5"/>
    <mergeCell ref="L4:L5"/>
    <mergeCell ref="N3:R3"/>
    <mergeCell ref="Q4:Q8"/>
    <mergeCell ref="O4:O5"/>
    <mergeCell ref="L9:P9"/>
    <mergeCell ref="R16:U16"/>
    <mergeCell ref="I13:R13"/>
    <mergeCell ref="L16:N16"/>
    <mergeCell ref="C2:K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18" workbookViewId="0">
      <selection activeCell="A3" sqref="A2:B53"/>
    </sheetView>
  </sheetViews>
  <sheetFormatPr defaultColWidth="10.6640625" defaultRowHeight="19.5"/>
  <cols>
    <col min="1" max="1" width="10.6640625" style="98"/>
    <col min="2" max="2" width="37.6640625" style="98" bestFit="1" customWidth="1"/>
    <col min="3" max="3" width="10.6640625" style="98"/>
    <col min="4" max="4" width="3.6640625" style="98" bestFit="1" customWidth="1"/>
    <col min="5" max="5" width="25.33203125" style="98" bestFit="1" customWidth="1"/>
    <col min="6" max="6" width="3.6640625" style="98" bestFit="1" customWidth="1"/>
    <col min="7" max="7" width="32.109375" style="98" bestFit="1" customWidth="1"/>
    <col min="8" max="8" width="3.6640625" style="98" bestFit="1" customWidth="1"/>
    <col min="9" max="9" width="24.88671875" style="98" bestFit="1" customWidth="1"/>
    <col min="10" max="10" width="3.6640625" style="98" bestFit="1" customWidth="1"/>
    <col min="11" max="11" width="24.5546875" style="98" bestFit="1" customWidth="1"/>
    <col min="12" max="12" width="3.6640625" style="98" bestFit="1" customWidth="1"/>
    <col min="13" max="13" width="31.109375" style="98" bestFit="1" customWidth="1"/>
    <col min="14" max="14" width="3.6640625" style="98" bestFit="1" customWidth="1"/>
    <col min="15" max="15" width="24.88671875" style="98" bestFit="1" customWidth="1"/>
    <col min="16" max="16384" width="10.6640625" style="98"/>
  </cols>
  <sheetData>
    <row r="1" spans="1:15">
      <c r="A1" s="98" t="s">
        <v>106</v>
      </c>
      <c r="B1" s="98" t="s">
        <v>107</v>
      </c>
      <c r="D1" s="65">
        <v>1</v>
      </c>
      <c r="E1" s="63" t="s">
        <v>14</v>
      </c>
      <c r="F1" s="65">
        <v>18</v>
      </c>
      <c r="G1" s="63" t="s">
        <v>60</v>
      </c>
      <c r="H1" s="65">
        <v>35</v>
      </c>
      <c r="I1" s="63" t="s">
        <v>26</v>
      </c>
      <c r="J1" s="66">
        <v>2</v>
      </c>
      <c r="K1" s="64" t="s">
        <v>31</v>
      </c>
      <c r="L1" s="66">
        <v>20</v>
      </c>
      <c r="M1" s="64" t="s">
        <v>62</v>
      </c>
      <c r="N1" s="66">
        <v>39</v>
      </c>
      <c r="O1" s="64" t="s">
        <v>47</v>
      </c>
    </row>
    <row r="2" spans="1:15">
      <c r="A2" s="98">
        <v>1</v>
      </c>
      <c r="B2" s="98" t="s">
        <v>108</v>
      </c>
      <c r="D2" s="65">
        <v>3</v>
      </c>
      <c r="E2" s="63" t="s">
        <v>15</v>
      </c>
      <c r="F2" s="65">
        <v>21</v>
      </c>
      <c r="G2" s="63" t="s">
        <v>22</v>
      </c>
      <c r="H2" s="65">
        <v>38</v>
      </c>
      <c r="I2" s="63" t="s">
        <v>30</v>
      </c>
      <c r="J2" s="66">
        <v>4</v>
      </c>
      <c r="K2" s="64" t="s">
        <v>52</v>
      </c>
      <c r="L2" s="66">
        <v>22</v>
      </c>
      <c r="M2" s="64" t="s">
        <v>38</v>
      </c>
      <c r="N2" s="66">
        <v>41</v>
      </c>
      <c r="O2" s="64" t="s">
        <v>43</v>
      </c>
    </row>
    <row r="3" spans="1:15">
      <c r="A3" s="98">
        <v>2</v>
      </c>
      <c r="B3" s="98" t="s">
        <v>109</v>
      </c>
      <c r="D3" s="65">
        <v>5</v>
      </c>
      <c r="E3" s="63" t="s">
        <v>16</v>
      </c>
      <c r="F3" s="65">
        <v>23</v>
      </c>
      <c r="G3" s="63" t="s">
        <v>23</v>
      </c>
      <c r="H3" s="65">
        <v>40</v>
      </c>
      <c r="I3" s="63" t="s">
        <v>27</v>
      </c>
      <c r="J3" s="66">
        <v>6</v>
      </c>
      <c r="K3" s="64" t="s">
        <v>32</v>
      </c>
      <c r="L3" s="66">
        <v>24</v>
      </c>
      <c r="M3" s="64" t="s">
        <v>39</v>
      </c>
      <c r="N3" s="66">
        <v>43</v>
      </c>
      <c r="O3" s="64" t="s">
        <v>141</v>
      </c>
    </row>
    <row r="4" spans="1:15">
      <c r="A4" s="98">
        <v>3</v>
      </c>
      <c r="B4" s="98" t="s">
        <v>110</v>
      </c>
      <c r="D4" s="65">
        <v>7</v>
      </c>
      <c r="E4" s="63" t="s">
        <v>17</v>
      </c>
      <c r="F4" s="65">
        <v>25</v>
      </c>
      <c r="G4" s="63" t="s">
        <v>53</v>
      </c>
      <c r="H4" s="65">
        <v>42</v>
      </c>
      <c r="I4" s="63" t="s">
        <v>140</v>
      </c>
      <c r="J4" s="66">
        <v>8</v>
      </c>
      <c r="K4" s="64" t="s">
        <v>33</v>
      </c>
      <c r="L4" s="66">
        <v>26</v>
      </c>
      <c r="M4" s="64" t="s">
        <v>40</v>
      </c>
      <c r="N4" s="66">
        <v>45</v>
      </c>
      <c r="O4" s="64" t="s">
        <v>44</v>
      </c>
    </row>
    <row r="5" spans="1:15">
      <c r="A5" s="98">
        <v>4</v>
      </c>
      <c r="B5" s="98" t="s">
        <v>111</v>
      </c>
      <c r="D5" s="65">
        <v>9</v>
      </c>
      <c r="E5" s="63" t="s">
        <v>18</v>
      </c>
      <c r="F5" s="65">
        <v>27</v>
      </c>
      <c r="G5" s="63" t="s">
        <v>24</v>
      </c>
      <c r="H5" s="65">
        <v>44</v>
      </c>
      <c r="I5" s="63" t="s">
        <v>28</v>
      </c>
      <c r="J5" s="66">
        <v>10</v>
      </c>
      <c r="K5" s="64" t="s">
        <v>34</v>
      </c>
      <c r="L5" s="66">
        <v>28</v>
      </c>
      <c r="M5" s="64" t="s">
        <v>41</v>
      </c>
      <c r="N5" s="66">
        <v>47</v>
      </c>
      <c r="O5" s="64" t="s">
        <v>45</v>
      </c>
    </row>
    <row r="6" spans="1:15">
      <c r="A6" s="98">
        <v>5</v>
      </c>
      <c r="B6" s="98" t="s">
        <v>112</v>
      </c>
      <c r="D6" s="65">
        <v>11</v>
      </c>
      <c r="E6" s="63" t="s">
        <v>19</v>
      </c>
      <c r="F6" s="65">
        <v>29</v>
      </c>
      <c r="G6" s="63" t="s">
        <v>25</v>
      </c>
      <c r="H6" s="65">
        <v>46</v>
      </c>
      <c r="I6" s="63" t="s">
        <v>59</v>
      </c>
      <c r="J6" s="66">
        <v>12</v>
      </c>
      <c r="K6" s="64" t="s">
        <v>35</v>
      </c>
      <c r="L6" s="66">
        <v>30</v>
      </c>
      <c r="M6" s="64" t="s">
        <v>42</v>
      </c>
      <c r="N6" s="66">
        <v>49</v>
      </c>
      <c r="O6" s="64" t="s">
        <v>46</v>
      </c>
    </row>
    <row r="7" spans="1:15">
      <c r="A7" s="98">
        <v>6</v>
      </c>
      <c r="B7" s="98" t="s">
        <v>113</v>
      </c>
      <c r="D7" s="65">
        <v>13</v>
      </c>
      <c r="E7" s="63" t="s">
        <v>20</v>
      </c>
      <c r="F7" s="65">
        <v>31</v>
      </c>
      <c r="G7" s="63" t="s">
        <v>94</v>
      </c>
      <c r="H7" s="65">
        <v>48</v>
      </c>
      <c r="I7" s="63" t="s">
        <v>93</v>
      </c>
      <c r="J7" s="66">
        <v>14</v>
      </c>
      <c r="K7" s="64" t="s">
        <v>36</v>
      </c>
      <c r="L7" s="66">
        <v>32</v>
      </c>
      <c r="M7" s="64" t="s">
        <v>95</v>
      </c>
      <c r="N7" s="66">
        <v>52</v>
      </c>
      <c r="O7" s="64" t="s">
        <v>100</v>
      </c>
    </row>
    <row r="8" spans="1:15">
      <c r="A8" s="98">
        <v>7</v>
      </c>
      <c r="B8" s="98" t="s">
        <v>114</v>
      </c>
      <c r="D8" s="65">
        <v>15</v>
      </c>
      <c r="E8" s="63" t="s">
        <v>21</v>
      </c>
      <c r="F8" s="65">
        <v>33</v>
      </c>
      <c r="G8" s="63" t="s">
        <v>61</v>
      </c>
      <c r="H8" s="65">
        <v>51</v>
      </c>
      <c r="I8" s="63" t="s">
        <v>99</v>
      </c>
      <c r="J8" s="66">
        <v>16</v>
      </c>
      <c r="K8" s="64" t="s">
        <v>37</v>
      </c>
      <c r="L8" s="66">
        <v>36</v>
      </c>
      <c r="M8" s="64" t="s">
        <v>96</v>
      </c>
      <c r="N8" s="16"/>
      <c r="O8" s="16"/>
    </row>
    <row r="9" spans="1:15">
      <c r="A9" s="98">
        <v>8</v>
      </c>
      <c r="B9" s="98" t="s">
        <v>115</v>
      </c>
      <c r="D9" s="65">
        <v>17</v>
      </c>
      <c r="E9" s="63" t="s">
        <v>58</v>
      </c>
      <c r="F9" s="65">
        <v>34</v>
      </c>
      <c r="G9" s="63" t="s">
        <v>29</v>
      </c>
      <c r="J9" s="66">
        <v>19</v>
      </c>
      <c r="K9" s="64" t="s">
        <v>63</v>
      </c>
      <c r="L9" s="66">
        <v>37</v>
      </c>
      <c r="M9" s="64" t="s">
        <v>97</v>
      </c>
    </row>
    <row r="10" spans="1:15">
      <c r="A10" s="98">
        <v>9</v>
      </c>
      <c r="B10" s="98" t="s">
        <v>116</v>
      </c>
    </row>
    <row r="11" spans="1:15">
      <c r="A11" s="98">
        <v>10</v>
      </c>
      <c r="B11" s="98" t="s">
        <v>117</v>
      </c>
    </row>
    <row r="12" spans="1:15">
      <c r="A12" s="98">
        <v>11</v>
      </c>
      <c r="B12" s="98" t="s">
        <v>118</v>
      </c>
    </row>
    <row r="13" spans="1:15">
      <c r="A13" s="98">
        <v>12</v>
      </c>
      <c r="B13" s="98" t="s">
        <v>119</v>
      </c>
    </row>
    <row r="14" spans="1:15">
      <c r="A14" s="98">
        <v>13</v>
      </c>
      <c r="B14" s="98" t="s">
        <v>120</v>
      </c>
    </row>
    <row r="15" spans="1:15">
      <c r="A15" s="98">
        <v>14</v>
      </c>
      <c r="B15" s="98" t="s">
        <v>121</v>
      </c>
    </row>
    <row r="16" spans="1:15">
      <c r="A16" s="98">
        <v>15</v>
      </c>
      <c r="B16" s="98" t="s">
        <v>122</v>
      </c>
    </row>
    <row r="17" spans="1:2">
      <c r="A17" s="98">
        <v>16</v>
      </c>
      <c r="B17" s="98" t="s">
        <v>123</v>
      </c>
    </row>
    <row r="18" spans="1:2">
      <c r="A18" s="98">
        <v>17</v>
      </c>
      <c r="B18" s="98" t="s">
        <v>124</v>
      </c>
    </row>
    <row r="19" spans="1:2">
      <c r="A19" s="98">
        <v>18</v>
      </c>
      <c r="B19" s="98" t="s">
        <v>148</v>
      </c>
    </row>
    <row r="20" spans="1:2">
      <c r="A20" s="98">
        <v>19</v>
      </c>
      <c r="B20" s="99" t="s">
        <v>63</v>
      </c>
    </row>
    <row r="21" spans="1:2">
      <c r="A21" s="98">
        <v>20</v>
      </c>
      <c r="B21" s="98" t="s">
        <v>147</v>
      </c>
    </row>
    <row r="22" spans="1:2">
      <c r="A22" s="98">
        <v>21</v>
      </c>
      <c r="B22" s="98" t="s">
        <v>146</v>
      </c>
    </row>
    <row r="23" spans="1:2">
      <c r="A23" s="98">
        <v>22</v>
      </c>
      <c r="B23" s="98" t="s">
        <v>125</v>
      </c>
    </row>
    <row r="24" spans="1:2">
      <c r="A24" s="98">
        <v>23</v>
      </c>
      <c r="B24" s="98" t="s">
        <v>126</v>
      </c>
    </row>
    <row r="25" spans="1:2">
      <c r="A25" s="98">
        <v>24</v>
      </c>
      <c r="B25" s="98" t="s">
        <v>127</v>
      </c>
    </row>
    <row r="26" spans="1:2">
      <c r="A26" s="98">
        <v>25</v>
      </c>
      <c r="B26" s="98" t="s">
        <v>128</v>
      </c>
    </row>
    <row r="27" spans="1:2">
      <c r="A27" s="98">
        <v>26</v>
      </c>
      <c r="B27" s="98" t="s">
        <v>129</v>
      </c>
    </row>
    <row r="28" spans="1:2">
      <c r="A28" s="98">
        <v>27</v>
      </c>
      <c r="B28" s="98" t="s">
        <v>130</v>
      </c>
    </row>
    <row r="29" spans="1:2">
      <c r="A29" s="98">
        <v>28</v>
      </c>
      <c r="B29" s="98" t="s">
        <v>131</v>
      </c>
    </row>
    <row r="30" spans="1:2">
      <c r="A30" s="98">
        <v>29</v>
      </c>
      <c r="B30" s="98" t="s">
        <v>132</v>
      </c>
    </row>
    <row r="31" spans="1:2">
      <c r="A31" s="98">
        <v>30</v>
      </c>
      <c r="B31" s="98" t="s">
        <v>133</v>
      </c>
    </row>
    <row r="32" spans="1:2">
      <c r="A32" s="98">
        <v>31</v>
      </c>
      <c r="B32" s="98" t="s">
        <v>134</v>
      </c>
    </row>
    <row r="33" spans="1:2">
      <c r="A33" s="98">
        <v>32</v>
      </c>
      <c r="B33" s="98" t="s">
        <v>135</v>
      </c>
    </row>
    <row r="34" spans="1:2">
      <c r="A34" s="98">
        <v>33</v>
      </c>
      <c r="B34" s="98" t="s">
        <v>136</v>
      </c>
    </row>
    <row r="35" spans="1:2">
      <c r="A35" s="98">
        <v>34</v>
      </c>
      <c r="B35" s="98" t="s">
        <v>29</v>
      </c>
    </row>
    <row r="36" spans="1:2">
      <c r="A36" s="98">
        <v>35</v>
      </c>
      <c r="B36" s="98" t="s">
        <v>26</v>
      </c>
    </row>
    <row r="37" spans="1:2">
      <c r="A37" s="98">
        <v>36</v>
      </c>
      <c r="B37" s="98" t="s">
        <v>137</v>
      </c>
    </row>
    <row r="38" spans="1:2">
      <c r="A38" s="98">
        <v>37</v>
      </c>
      <c r="B38" s="98" t="s">
        <v>145</v>
      </c>
    </row>
    <row r="39" spans="1:2">
      <c r="A39" s="98">
        <v>38</v>
      </c>
      <c r="B39" s="98" t="s">
        <v>30</v>
      </c>
    </row>
    <row r="40" spans="1:2">
      <c r="A40" s="98">
        <v>39</v>
      </c>
      <c r="B40" s="98" t="s">
        <v>47</v>
      </c>
    </row>
    <row r="41" spans="1:2">
      <c r="A41" s="98">
        <v>40</v>
      </c>
      <c r="B41" s="98" t="s">
        <v>27</v>
      </c>
    </row>
    <row r="42" spans="1:2">
      <c r="A42" s="98">
        <v>41</v>
      </c>
      <c r="B42" s="98" t="s">
        <v>43</v>
      </c>
    </row>
    <row r="43" spans="1:2">
      <c r="A43" s="98">
        <v>42</v>
      </c>
      <c r="B43" s="98" t="s">
        <v>140</v>
      </c>
    </row>
    <row r="44" spans="1:2">
      <c r="A44" s="98">
        <v>43</v>
      </c>
      <c r="B44" s="98" t="s">
        <v>141</v>
      </c>
    </row>
    <row r="45" spans="1:2">
      <c r="A45" s="98">
        <v>44</v>
      </c>
      <c r="B45" s="98" t="s">
        <v>28</v>
      </c>
    </row>
    <row r="46" spans="1:2">
      <c r="A46" s="98">
        <v>45</v>
      </c>
      <c r="B46" s="98" t="s">
        <v>44</v>
      </c>
    </row>
    <row r="47" spans="1:2">
      <c r="A47" s="98">
        <v>46</v>
      </c>
      <c r="B47" s="98" t="s">
        <v>138</v>
      </c>
    </row>
    <row r="48" spans="1:2">
      <c r="A48" s="98">
        <v>47</v>
      </c>
      <c r="B48" s="98" t="s">
        <v>45</v>
      </c>
    </row>
    <row r="49" spans="1:2">
      <c r="A49" s="98">
        <v>48</v>
      </c>
      <c r="B49" s="98" t="s">
        <v>139</v>
      </c>
    </row>
    <row r="50" spans="1:2">
      <c r="A50" s="98">
        <v>49</v>
      </c>
      <c r="B50" s="98" t="s">
        <v>46</v>
      </c>
    </row>
    <row r="51" spans="1:2">
      <c r="A51" s="98">
        <v>50</v>
      </c>
      <c r="B51" s="98" t="s">
        <v>144</v>
      </c>
    </row>
    <row r="52" spans="1:2">
      <c r="A52" s="98">
        <v>51</v>
      </c>
      <c r="B52" s="98" t="s">
        <v>143</v>
      </c>
    </row>
    <row r="53" spans="1:2">
      <c r="A53" s="98">
        <v>52</v>
      </c>
      <c r="B53" s="98" t="s">
        <v>142</v>
      </c>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User</cp:lastModifiedBy>
  <dcterms:created xsi:type="dcterms:W3CDTF">2017-06-19T19:23:28Z</dcterms:created>
  <dcterms:modified xsi:type="dcterms:W3CDTF">2020-03-27T08:33:18Z</dcterms:modified>
</cp:coreProperties>
</file>